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10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Прайс 18.01.2023" sheetId="1" r:id="rId4"/>
  </sheets>
  <definedNames/>
  <calcPr/>
</workbook>
</file>

<file path=xl/sharedStrings.xml><?xml version="1.0" encoding="utf-8"?>
<sst xmlns="http://schemas.openxmlformats.org/spreadsheetml/2006/main" count="231" uniqueCount="191">
  <si>
    <t xml:space="preserve">        ООО «Стройассортимент» ИНН 5029167957 КПП 502901001 </t>
  </si>
  <si>
    <r>
      <rPr>
        <rFont val="Golos Text"/>
        <color rgb="FF262626"/>
        <sz val="10.0"/>
      </rPr>
      <t xml:space="preserve">        </t>
    </r>
    <r>
      <rPr>
        <rFont val="Golos Text"/>
        <b/>
        <color rgb="FF262626"/>
        <sz val="10.0"/>
      </rPr>
      <t>Склад:</t>
    </r>
    <r>
      <rPr>
        <rFont val="Golos Text"/>
        <color rgb="FF262626"/>
        <sz val="10.0"/>
      </rPr>
      <t xml:space="preserve"> Московская область, г. Мытищи, Осташковское ш., 14, стр. 5</t>
    </r>
    <r>
      <rPr>
        <rFont val="Golos Text"/>
        <b/>
        <color rgb="FF262626"/>
        <sz val="10.0"/>
      </rPr>
      <t xml:space="preserve">
        Производство: </t>
    </r>
    <r>
      <rPr>
        <rFont val="Golos Text"/>
        <color rgb="FF262626"/>
        <sz val="10.0"/>
      </rPr>
      <t>Вологодская область, Харовск, улица Ленина, 66</t>
    </r>
  </si>
  <si>
    <r>
      <rPr>
        <rFont val="Golos Text"/>
        <color rgb="FF262626"/>
        <sz val="10.0"/>
      </rPr>
      <t>Без НДС</t>
    </r>
    <r>
      <rPr>
        <rFont val="Golos Text"/>
        <color rgb="FF2EB65A"/>
        <sz val="10.0"/>
      </rPr>
      <t xml:space="preserve"> +</t>
    </r>
    <r>
      <rPr>
        <rFont val="Golos Text"/>
        <b/>
        <color rgb="FF2EB65A"/>
        <sz val="10.0"/>
      </rPr>
      <t>10%</t>
    </r>
    <r>
      <rPr>
        <rFont val="Golos Text"/>
        <color rgb="FF262626"/>
        <sz val="10.0"/>
      </rPr>
      <t xml:space="preserve">
С НДС </t>
    </r>
    <r>
      <rPr>
        <rFont val="Golos Text"/>
        <color rgb="FF2EB65A"/>
        <sz val="10.0"/>
      </rPr>
      <t>+</t>
    </r>
    <r>
      <rPr>
        <rFont val="Golos Text"/>
        <b/>
        <color rgb="FF2EB65A"/>
        <sz val="10.0"/>
      </rPr>
      <t>25%</t>
    </r>
  </si>
  <si>
    <t>08:00-19:00
без выходных
и праздников</t>
  </si>
  <si>
    <t>8 (963) 904-05-05</t>
  </si>
  <si>
    <t>https://stroyassortiment.ru
info@stroyassortiment.ru</t>
  </si>
  <si>
    <t>Отделочные материалы из хвои</t>
  </si>
  <si>
    <t>шт в м2</t>
  </si>
  <si>
    <t>шт в м3</t>
  </si>
  <si>
    <t>цена за шт</t>
  </si>
  <si>
    <t>цена за м2</t>
  </si>
  <si>
    <t>цена за м3</t>
  </si>
  <si>
    <t>Имитация бруса стр. сух. хв. 16x140x6000 класс АВ упак. (6шт/уп.5,04м2/уп.)</t>
  </si>
  <si>
    <t>Имитация бруса стр. сух. хв. 18x140x6000 класс АВ упак. (6шт/уп.;5,04м2/уп.)</t>
  </si>
  <si>
    <t>Имитация бруса стр. сух. хв. 21x140x6000 класс АВ упак. (5шт/уп.;4,20м2/уп.)</t>
  </si>
  <si>
    <t>Имитация бруса стр. сух. хв. 21x190x6000 класс АВ упак. (3шт/уп.;3,42м2/уп.)</t>
  </si>
  <si>
    <t>Имитация бруса стр. сух. хв. 28x190x6000 класс АВ упак. (2шт/уп.;2,28м2/уп.)</t>
  </si>
  <si>
    <t>Вагонка штиль стр. сух. хв. 13x115x6000 класс АВ упак. (10шт/уп.;6,90м2/уп.)</t>
  </si>
  <si>
    <t>Вагонка штиль стр. сух. хв. 13x140x6000 класс АВ упак. (6шт/уп.;5,04м2/уп.)</t>
  </si>
  <si>
    <t>Евровагонка стр. сух. хв. 12,5x90x6000 класс АВ упак. (10шт/уп.;5,4м2/уп.)</t>
  </si>
  <si>
    <t>Европол стр. сух. хв. 45х140х6000 класс АВ упак. (2шт/уп.;1,68м2/уп.)</t>
  </si>
  <si>
    <t>Европол стр. сух. хв. 36x110x6000 класс АВ упак. (3шт/уп.;1,98м2/уп.)</t>
  </si>
  <si>
    <t>Европол стр. сух. хв. 36x140x6000 класс АВ упак. (3шт/уп.;2,52м2/уп.)</t>
  </si>
  <si>
    <t>Европол стр. сух. хв. 28x140x6000 класс АВ упак. (4шт/уп.;3,36м2/уп.)</t>
  </si>
  <si>
    <t>Блок Хаус стр. сух. хв. 36x185x6000 класс АВ упак. (2шт/уп.;2,22м2/уп.)</t>
  </si>
  <si>
    <t>Блок Хаус стр. сух. хв. 28x135x6000 класс АВ упак. (4шт/уп.;3,24м2/уп.)</t>
  </si>
  <si>
    <t>Планкен скош. стр. сух. хв. 20x95x6000 класс АВ</t>
  </si>
  <si>
    <t>Планкен скош. стр. сух. хв. 20х145х6000 класс АВ</t>
  </si>
  <si>
    <t>Планкен прямой стр. сух. хв. 20х95х6000 класс АВ</t>
  </si>
  <si>
    <t>Планкен прямой стр. сух. хв. 20x145x6000 класс АВ</t>
  </si>
  <si>
    <t>Палубная доска стр. сух. хв. 45х95х6000 класс АВ</t>
  </si>
  <si>
    <t>Палубная доска стр. сух. хв. 45х145х6000 класс АВ</t>
  </si>
  <si>
    <t>Палубная доска стр. сух. хв. 35х95х6000 класс АВ</t>
  </si>
  <si>
    <t>Палубная доска стр. сух. хв. 35х145х6000 класс АВ</t>
  </si>
  <si>
    <t>Доска четверть стр. сух. хв. 20х145х6000 класс АВ</t>
  </si>
  <si>
    <t>Имитация бруса стр. сух. хв. 16x140x6000 класс С</t>
  </si>
  <si>
    <t>Имитация бруса стр. сух. хв. 18x140x6000 класс С</t>
  </si>
  <si>
    <t>Вагонка штиль стр. сух. хв. 13x115x6000 класс С</t>
  </si>
  <si>
    <t xml:space="preserve">Евровагонка стр. сух. хв. 12,5x90x6000 класс С </t>
  </si>
  <si>
    <t>Планкен скош. стр. сух. хв. 20x95x3000 класс С</t>
  </si>
  <si>
    <t>Планкен скош. стр. сух. хв. 20x145x3000 класс С</t>
  </si>
  <si>
    <t>Планкен прямой стр. сух. хв. 20x145x3000 класс С</t>
  </si>
  <si>
    <t>Планкен прямой стр. сух. хв. 20x95x3000 класс С</t>
  </si>
  <si>
    <t>Доска четверть стр. сух. хв. 20х145х3000 класс С</t>
  </si>
  <si>
    <t>Отделочные материалы из лиственницы</t>
  </si>
  <si>
    <t>Террасная доска "Вельвет" стр. сух. листв. 28х142х3000 класс Экстра</t>
  </si>
  <si>
    <t>Террасная доска "Вельвет" стр. сух. листв. 28х142х3000 класс Прима</t>
  </si>
  <si>
    <t>Террасная доска "Вельвет" стр. сух. листв. 28х142х3000 класс АВ</t>
  </si>
  <si>
    <t>Планкен скош. стр. сух. листв. 20х140х4000 класс Экстра</t>
  </si>
  <si>
    <t>Планкен скош. стр. сух. листв. 20х140х4000 класс Прима</t>
  </si>
  <si>
    <t>Планкен скош. стр. сух. листв. 20х140х4000 класс АВ</t>
  </si>
  <si>
    <t>Планкен скош. стр. сух. листв. 20х140х3000 класс Экстра</t>
  </si>
  <si>
    <t>Планкен скош. стр. сух. листв. 20х140х3000 класс Прима</t>
  </si>
  <si>
    <t>Планкен скош. стр. сух. листв. 20х140х3000 класс АВ</t>
  </si>
  <si>
    <t>Планкен скош. стр. сух. листв. 20х120х3000 класс Экстра</t>
  </si>
  <si>
    <t>Планкен скош. стр. сух. листв. 20х120х3000 класс Прима</t>
  </si>
  <si>
    <t>Планкен скош. стр. сух. листв. 20х120х3000 класс АВ</t>
  </si>
  <si>
    <t>Планкен прямой стр. сух. листв. 20х90х3000 класс Экстра</t>
  </si>
  <si>
    <t>Планкен прямой стр. сух. листв. 20х90х3000 класс Прима</t>
  </si>
  <si>
    <t>Планкен прямой стр. сух. листв. 20х90х3000 класс АВ</t>
  </si>
  <si>
    <t>Планкен прямой стр. сух. листв. 20х120х3000 класс Экстра</t>
  </si>
  <si>
    <t>Планкен прямой стр. сух. листв. 20х120х3000 класс Прима</t>
  </si>
  <si>
    <t>Планкен прямой стр. сух. листв. 20х120х3000 класс АВ</t>
  </si>
  <si>
    <t>Палубная доска стр. сух. листв. 28х140х4000 класс Экстра</t>
  </si>
  <si>
    <t>Палубная доска стр. сух. листв. 28х140х4000 класс Прима</t>
  </si>
  <si>
    <t>Палубная доска стр. сух. листв. 28х140х4000 класс АВ</t>
  </si>
  <si>
    <t>Палубная доска стр. сух. листв. 28х140х3000 класс Экстра</t>
  </si>
  <si>
    <t>Палубная доска стр. сух. листв. 28х140х3000 класс Прима</t>
  </si>
  <si>
    <t>Палубная доска стр. сух. листв. 28х140х3000 класс АВ</t>
  </si>
  <si>
    <t>Палубная доска стр. сух. листв. 28х120х4000 класс Экстра</t>
  </si>
  <si>
    <t>Палубная доска стр. сух. листв. 28х120х4000 класс Прима</t>
  </si>
  <si>
    <t>Палубная доска стр. сух. листв. 28х120х4000 класс АВ</t>
  </si>
  <si>
    <t>Палубная доска стр. сух. листв. 28х120х3000 класс Экстра</t>
  </si>
  <si>
    <t>Палубная доска стр. сух. листв. 28х120х3000 класс Прима</t>
  </si>
  <si>
    <t>Палубная доска стр. сух. листв. 28х120х3000 класс АВ</t>
  </si>
  <si>
    <t>Пиломатериал строганый сухой камерной сушки</t>
  </si>
  <si>
    <t>Доска стр. сухая хв. 45х95х6000 класс АВ</t>
  </si>
  <si>
    <t>Доска стр. сухая хв. 45х145х6000 класс АВ</t>
  </si>
  <si>
    <t>Доска стр. сухая хв. 45х195х6000 класс АВ</t>
  </si>
  <si>
    <t>Доска стр. сухая хв. 20х95х6000 класс АВ</t>
  </si>
  <si>
    <t>Доска стр. сухая хв. 20х145х6000 класс АВ</t>
  </si>
  <si>
    <t>Доска стр. сухая хв. 20х195х6000 класс АВ</t>
  </si>
  <si>
    <t>Доска стр. сухая хв. 35х95х6000 класс АВ</t>
  </si>
  <si>
    <t>Доска стр. сухая хв. 35х145х6000 класс АВ</t>
  </si>
  <si>
    <t>Доска стр. сухая хв. 35х195х6000 класс АВ</t>
  </si>
  <si>
    <t>Брус стр. сухой хв. 75х95х6000 класс АВ</t>
  </si>
  <si>
    <t>Брус стр. сухой хв. 75х145х6000 класс АВ</t>
  </si>
  <si>
    <t>Брус стр. сухой хв. 75х195х6000 класс АВ</t>
  </si>
  <si>
    <t>Брус стр. сухой хв. 95х95х6000 класс АВ</t>
  </si>
  <si>
    <t>Брус стр. сухой хв. 95х145х6000 класс АВ</t>
  </si>
  <si>
    <t>Брус стр. сухой хв. 95х195х6000 класс АВ</t>
  </si>
  <si>
    <t>Брус стр. сухой хв. 145х145х6000 класс АВ</t>
  </si>
  <si>
    <t>Брус стр. сухой хв. 145х195х6000 класс АВ</t>
  </si>
  <si>
    <t>Брус стр. сухой хв. 195х195х6000 класс АВ</t>
  </si>
  <si>
    <t>Пиломатериал строганый естественной сушки</t>
  </si>
  <si>
    <t xml:space="preserve">Доска стр. подвял. хв. 45х95х6000 класс АВ </t>
  </si>
  <si>
    <t xml:space="preserve">Доска стр. подвял. хв. 45х145х6000 класс АВ </t>
  </si>
  <si>
    <t xml:space="preserve">Доска стр. подвял. хв. 45х195х6000 класс АВ </t>
  </si>
  <si>
    <t xml:space="preserve">Доска стр. подвял. хв. 20х95х6000 класс АВ </t>
  </si>
  <si>
    <t xml:space="preserve">Доска стр. подвял. хв. 20х145х6000 класс АВ </t>
  </si>
  <si>
    <t xml:space="preserve">Доска стр. подвял. хв. 20х195х6000 класс АВ </t>
  </si>
  <si>
    <t xml:space="preserve">Доска стр. подвял. хв. 35х95х6000 класс АВ </t>
  </si>
  <si>
    <t xml:space="preserve">Доска стр. подвял. хв. 35х145х6000 класс АВ </t>
  </si>
  <si>
    <t xml:space="preserve">Доска стр. подвял. хв. 35х195х6000 класс АВ </t>
  </si>
  <si>
    <t>Брус стр. подвял. хв. 75х95х6000 класс АВ</t>
  </si>
  <si>
    <t>Брус стр. подвял. хв. 75х145х6000 класс АВ</t>
  </si>
  <si>
    <t>Брус стр. подвял. хв. 75х195х6000 класс АВ</t>
  </si>
  <si>
    <t>Брус стр. подвял. хв. 95х95х6000 класс АВ</t>
  </si>
  <si>
    <t>Брус стр. подвял. хв. 95х145х6000 класс АВ</t>
  </si>
  <si>
    <t>Брус стр. подвял. хв. 95х195х6000 класс АВ</t>
  </si>
  <si>
    <t>Брус стр. подвял. хв. 145х145х6000 класс АВ</t>
  </si>
  <si>
    <t>Брус стр. подвял. хв. 145х195х6000 класс АВ</t>
  </si>
  <si>
    <t>Брус стр. подвял. хв. 195х195х6000 класс АВ</t>
  </si>
  <si>
    <t>Брусок строганый камерной сушки</t>
  </si>
  <si>
    <t>Брусок стр. сухой хв. 20х40х3000 класс АВ</t>
  </si>
  <si>
    <t>Брусок стр. сухой хв. 20х50х3000 класс АВ</t>
  </si>
  <si>
    <t>Брусок стр. сухой хв. 30х40х3000 класс АВ</t>
  </si>
  <si>
    <t xml:space="preserve">Брусок стр. сухой хв. 30х50х3000 класс АВ </t>
  </si>
  <si>
    <t>Брусок стр. сухой хв. 40х40х3000 класс АВ</t>
  </si>
  <si>
    <t>Брусок стр. сухой хв. 40х50х3000 класс АВ</t>
  </si>
  <si>
    <t>Брусок стр. сухой хв. 40х60х3000 класс АВ</t>
  </si>
  <si>
    <t>Брусок стр. сухой хв. 40х70х3000 класс АВ</t>
  </si>
  <si>
    <t>Брусок стр. сухой хв. 45х45х3000 класс АВ</t>
  </si>
  <si>
    <t>Брусок стр. сухой хв. 50х50х3000 класс АВ</t>
  </si>
  <si>
    <t>Брусок стр. сухой хв. 50х60х3000 класс АВ</t>
  </si>
  <si>
    <t>Брусок стр. сухой хв. 50х70х3000 класс АВ</t>
  </si>
  <si>
    <t>Обрезной пиломатериал естественной влажности ГОСТ 1 сорт</t>
  </si>
  <si>
    <t>Брус обрезной е/в хв. 100х100х6000 ГОСТ 1 сорт.</t>
  </si>
  <si>
    <t>Брус обрезной е/в хв. 100х150х6000 ГОСТ 1 сорт.</t>
  </si>
  <si>
    <t>Брус обрезной е/в хв. 100х200х6000 ГОСТ 1 сорт.</t>
  </si>
  <si>
    <t>Брус обрезной е/в хв. 150х150х6000 ГОСТ 1 сорт.</t>
  </si>
  <si>
    <t>Брус обрезной е/в хв. 150х200х6000 ГОСТ 1 сорт.</t>
  </si>
  <si>
    <t>Брус обрезной е/в хв. 200х200х6000 ГОСТ 1 сорт.</t>
  </si>
  <si>
    <t>Брусок обрезной е/в хв. 50х50х3000 ГОСТ 1 сорт.</t>
  </si>
  <si>
    <t>Доска обрезная е/в хв. 25х100х6000 ГОСТ 1 сорт.</t>
  </si>
  <si>
    <t>Доска обрезная е/в хв. 25х150х6000 ГОСТ 1 сорт.</t>
  </si>
  <si>
    <t>Доска обрезная е/в хв. 40х100х6000 ГОСТ 1 сорт.</t>
  </si>
  <si>
    <t>Доска обрезная е/в хв. 40х150х6000 ГОСТ 1 сорт.</t>
  </si>
  <si>
    <t>Доска обрезная е/в хв. 40х200х6000 ГОСТ 1 сорт.</t>
  </si>
  <si>
    <t>Доска обрезная е/в хв. 50х100х6000 ГОСТ 1 сорт.</t>
  </si>
  <si>
    <t>Доска обрезная е/в хв. 50х150х6000 ГОСТ 1 сорт.</t>
  </si>
  <si>
    <t>Доска обрезная е/в хв. 50х200х6000 ГОСТ 1 сорт.</t>
  </si>
  <si>
    <t>Обрезной пиломатериал камерной сушки ГОСТ 1 сорт</t>
  </si>
  <si>
    <t>Брус обрезной сухой хв. 100х100х6000 ГОСТ 1 сорт.</t>
  </si>
  <si>
    <t>Брус обрезной сухой хв. 100х150х6000 ГОСТ 1 сорт.</t>
  </si>
  <si>
    <t>Брус обрезной сухой хв. 100х200х6000 ГОСТ 1 сорт.</t>
  </si>
  <si>
    <t>Брус обрезной сухой хв. 150х150х6000 ГОСТ 1 сорт.</t>
  </si>
  <si>
    <t>Брус обрезной сухой хв. 150х200х6000 ГОСТ 1 сорт.</t>
  </si>
  <si>
    <t>Брусок обрезной сухой хв. 50х50х3000 ГОСТ 1 сорт.</t>
  </si>
  <si>
    <t>Брус обрезной сухой хв. 200х200х6000 ГОСТ 1 сорт.</t>
  </si>
  <si>
    <t>Доска обрезная сухая хв. 25х100х6000 ГОСТ 1 сорт.</t>
  </si>
  <si>
    <t>Доска обрезная сухая хв. 25х150х6000 ГОСТ 1 сорт.</t>
  </si>
  <si>
    <t>Доска обрезная сухая хв. 40х100х6000 ГОСТ 1 сорт.</t>
  </si>
  <si>
    <t>Доска обрезная сухая хв. 40х150х6000 ГОСТ 1 сорт.</t>
  </si>
  <si>
    <t>Доска обрезная сухая хв. 40х200х6000 ГОСТ 1 сорт.</t>
  </si>
  <si>
    <t>Доска обрезная сухая хв. 50х100х6000 ГОСТ 1 сорт.</t>
  </si>
  <si>
    <t>Доска обрезная сухая хв. 50х150х6000 ГОСТ 1 сорт.</t>
  </si>
  <si>
    <t>Доска обрезная сухая хв. 50х200х6000 ГОСТ 1 сорт.</t>
  </si>
  <si>
    <t>Обрезной пиломатериал естественной влажности 2 сорт.</t>
  </si>
  <si>
    <t>Доска обрезная е/в хв. 25х100х6000 сорт 2А</t>
  </si>
  <si>
    <t>Доска обрезная е/в хв. 25х150х6000 сорт 2А</t>
  </si>
  <si>
    <t>Доска обрезная е/в хв. 40х100х6000 сорт 2</t>
  </si>
  <si>
    <t>Доска обрезная е/в хв. 40х150х6000 сорт 2</t>
  </si>
  <si>
    <t>Доска обрезная е/в хв. 50х100х6000 сорт 2</t>
  </si>
  <si>
    <t>Доска обрезная е/в хв. 50х150х6000 сорт 2</t>
  </si>
  <si>
    <t>Клеёный брус строганый камерной сушки</t>
  </si>
  <si>
    <t>Брус клеёный стр. сух. хв. 95х95х6000 класс АВ</t>
  </si>
  <si>
    <t>Брус клеёный стр. сух. хв. 95х145х6000 класс АВ</t>
  </si>
  <si>
    <t>Брус клеёный стр. сух. хв. 95х195х6000 класс АВ</t>
  </si>
  <si>
    <t>Брус клеёный стр. сух. хв. 145х145х6000 класс АВ</t>
  </si>
  <si>
    <t>Брус клеёный стр. сух. хв. 145х195х6000 класс АВ</t>
  </si>
  <si>
    <t>Брус клеёный стр. сух. хв. 195х195х6000 класс АВ</t>
  </si>
  <si>
    <t>Брус клеёный стр. сух. хв. 90х90х6000 класс АВ</t>
  </si>
  <si>
    <t>Брус клеёный стр. сух. хв. 90х140х6000 класс АВ</t>
  </si>
  <si>
    <t>Брус клеёный стр. сух. хв. 90х190х6000 класс АВ</t>
  </si>
  <si>
    <t>Брус клеёный стр. сух. хв. 140х140х6000 класс АВ</t>
  </si>
  <si>
    <t>Брус клеёный стр. сух. хв. 140х190х6000 класс АВ</t>
  </si>
  <si>
    <t>Брус клеёный стр. сух. хв. 190х190х6000 класс АВ</t>
  </si>
  <si>
    <t>Антисептирование и Огнебиозащита</t>
  </si>
  <si>
    <t>20-25мм</t>
  </si>
  <si>
    <t>30-40мм</t>
  </si>
  <si>
    <t>45-50мм</t>
  </si>
  <si>
    <t>75-100мм</t>
  </si>
  <si>
    <t>145-200мм</t>
  </si>
  <si>
    <t>Обработка биозащитой Зеленый (колер)</t>
  </si>
  <si>
    <t>Обработка биозащитой Neomid 430</t>
  </si>
  <si>
    <t>Обработка биозащитой Biosat HORTOS</t>
  </si>
  <si>
    <t>Обработка биозащитой Biosat FABEROL</t>
  </si>
  <si>
    <t>Обработка огнебиозащитой Красный (колер)</t>
  </si>
  <si>
    <t>Обработка огнебиозащитой Neomid 450</t>
  </si>
  <si>
    <t>Обработка огнебиозащитой Biosat ANTIPIREN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</si>
</sst>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&lt;=9999999]###\-####;\(###\)\ ###\-####"/>
    <numFmt numFmtId="165" formatCode="#,##0.00\ &quot;₽&quot;"/>
    <numFmt numFmtId="166" formatCode="0.000"/>
  </numFmts>
  <fonts count="13">
    <font>
      <sz val="11.0"/>
      <color theme="1"/>
      <name val="Calibri"/>
      <scheme val="minor"/>
    </font>
    <font>
      <b/>
      <sz val="30.0"/>
      <color rgb="FF2EB65A"/>
      <name val="Montserrat"/>
    </font>
    <font>
      <b/>
      <sz val="14.0"/>
      <color theme="1"/>
      <name val="Times New Roman"/>
    </font>
    <font/>
    <font>
      <sz val="10.0"/>
      <color theme="1"/>
      <name val="Golos Text"/>
    </font>
    <font>
      <sz val="12.0"/>
      <color rgb="FF262626"/>
      <name val="Golos Text"/>
    </font>
    <font>
      <sz val="11.0"/>
      <color theme="1"/>
      <name val="Calibri"/>
    </font>
    <font>
      <sz val="10.0"/>
      <color rgb="FF262626"/>
      <name val="Golos Text"/>
    </font>
    <font>
      <sz val="12.0"/>
      <color theme="1"/>
      <name val="Golos Text"/>
    </font>
    <font>
      <b/>
      <sz val="11.0"/>
      <color theme="1"/>
      <name val="Calibri"/>
    </font>
    <font>
      <b/>
      <sz val="12.0"/>
      <color rgb="FF262626"/>
      <name val="Montserrat"/>
    </font>
    <font>
      <sz val="12.0"/>
      <color rgb="FF262626"/>
      <name val="Montserrat"/>
    </font>
    <font>
      <sz val="11.0"/>
      <color rgb="FF262626"/>
      <name val="Golos Text"/>
    </font>
  </fonts>
  <fills count="5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63D78A"/>
        <bgColor rgb="FF63D78A"/>
      </patternFill>
    </fill>
    <fill>
      <patternFill patternType="solid">
        <fgColor rgb="FFDEDEDE"/>
        <bgColor rgb="FFDEDEDE"/>
      </patternFill>
    </fill>
  </fills>
  <borders count="17">
    <border/>
    <border>
      <left/>
      <right/>
      <top/>
    </border>
    <border>
      <left/>
      <top/>
    </border>
    <border>
      <top/>
    </border>
    <border>
      <right/>
      <top/>
    </border>
    <border>
      <left/>
      <right/>
    </border>
    <border>
      <left/>
    </border>
    <border>
      <right/>
    </border>
    <border>
      <left/>
      <right/>
      <bottom/>
    </border>
    <border>
      <left/>
      <bottom/>
    </border>
    <border>
      <bottom/>
    </border>
    <border>
      <right/>
      <bottom/>
    </border>
    <border>
      <left/>
      <right/>
      <top/>
      <bottom/>
    </border>
    <border>
      <left/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</borders>
  <cellStyleXfs count="1">
    <xf borderId="0" fillId="0" fontId="0" numFmtId="0" applyAlignment="1" applyFont="1"/>
  </cellStyleXfs>
  <cellXfs count="4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2" fillId="2" fontId="2" numFmtId="0" xfId="0" applyAlignment="1" applyBorder="1" applyFont="1">
      <alignment horizontal="center" shrinkToFit="0" vertical="top" wrapText="1"/>
    </xf>
    <xf borderId="3" fillId="0" fontId="3" numFmtId="0" xfId="0" applyBorder="1" applyFont="1"/>
    <xf borderId="4" fillId="0" fontId="3" numFmtId="0" xfId="0" applyBorder="1" applyFont="1"/>
    <xf borderId="5" fillId="0" fontId="3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1" fillId="0" fontId="3" numFmtId="0" xfId="0" applyBorder="1" applyFont="1"/>
    <xf borderId="12" fillId="2" fontId="4" numFmtId="0" xfId="0" applyAlignment="1" applyBorder="1" applyFont="1">
      <alignment horizontal="left" vertical="center"/>
    </xf>
    <xf borderId="12" fillId="2" fontId="5" numFmtId="0" xfId="0" applyAlignment="1" applyBorder="1" applyFont="1">
      <alignment horizontal="center" shrinkToFit="0" vertical="top" wrapText="1"/>
    </xf>
    <xf borderId="12" fillId="2" fontId="6" numFmtId="0" xfId="0" applyBorder="1" applyFont="1"/>
    <xf borderId="12" fillId="2" fontId="7" numFmtId="0" xfId="0" applyAlignment="1" applyBorder="1" applyFont="1">
      <alignment horizontal="left" shrinkToFit="0" vertical="top" wrapText="1"/>
    </xf>
    <xf borderId="12" fillId="2" fontId="7" numFmtId="0" xfId="0" applyAlignment="1" applyBorder="1" applyFont="1">
      <alignment shrinkToFit="0" vertical="top" wrapText="1"/>
    </xf>
    <xf borderId="12" fillId="2" fontId="7" numFmtId="164" xfId="0" applyAlignment="1" applyBorder="1" applyFont="1" applyNumberFormat="1">
      <alignment horizontal="left" shrinkToFit="0" vertical="top" wrapText="1"/>
    </xf>
    <xf borderId="13" fillId="2" fontId="8" numFmtId="0" xfId="0" applyAlignment="1" applyBorder="1" applyFont="1">
      <alignment horizontal="left" shrinkToFit="0" vertical="top" wrapText="1"/>
    </xf>
    <xf borderId="13" fillId="2" fontId="9" numFmtId="0" xfId="0" applyAlignment="1" applyBorder="1" applyFont="1">
      <alignment shrinkToFit="0" vertical="top" wrapText="1"/>
    </xf>
    <xf borderId="13" fillId="2" fontId="6" numFmtId="0" xfId="0" applyBorder="1" applyFont="1"/>
    <xf borderId="14" fillId="3" fontId="10" numFmtId="0" xfId="0" applyAlignment="1" applyBorder="1" applyFill="1" applyFont="1">
      <alignment horizontal="left" vertical="center"/>
    </xf>
    <xf borderId="14" fillId="3" fontId="11" numFmtId="0" xfId="0" applyAlignment="1" applyBorder="1" applyFont="1">
      <alignment horizontal="center" vertical="center"/>
    </xf>
    <xf borderId="14" fillId="3" fontId="10" numFmtId="0" xfId="0" applyAlignment="1" applyBorder="1" applyFont="1">
      <alignment horizontal="center" vertical="center"/>
    </xf>
    <xf borderId="14" fillId="3" fontId="10" numFmtId="165" xfId="0" applyAlignment="1" applyBorder="1" applyFont="1" applyNumberFormat="1">
      <alignment horizontal="center" vertical="center"/>
    </xf>
    <xf borderId="14" fillId="4" fontId="12" numFmtId="0" xfId="0" applyAlignment="1" applyBorder="1" applyFill="1" applyFont="1">
      <alignment horizontal="left" vertical="center"/>
    </xf>
    <xf borderId="14" fillId="4" fontId="12" numFmtId="166" xfId="0" applyAlignment="1" applyBorder="1" applyFont="1" applyNumberFormat="1">
      <alignment horizontal="center" vertical="center"/>
    </xf>
    <xf borderId="14" fillId="4" fontId="12" numFmtId="165" xfId="0" applyAlignment="1" applyBorder="1" applyFont="1" applyNumberFormat="1">
      <alignment horizontal="center" vertical="center"/>
    </xf>
    <xf borderId="14" fillId="2" fontId="12" numFmtId="0" xfId="0" applyAlignment="1" applyBorder="1" applyFont="1">
      <alignment horizontal="left" vertical="center"/>
    </xf>
    <xf borderId="14" fillId="2" fontId="12" numFmtId="166" xfId="0" applyAlignment="1" applyBorder="1" applyFont="1" applyNumberFormat="1">
      <alignment horizontal="center" vertical="center"/>
    </xf>
    <xf borderId="14" fillId="2" fontId="12" numFmtId="165" xfId="0" applyAlignment="1" applyBorder="1" applyFont="1" applyNumberFormat="1">
      <alignment horizontal="center" vertical="center"/>
    </xf>
    <xf borderId="14" fillId="3" fontId="10" numFmtId="0" xfId="0" applyAlignment="1" applyBorder="1" applyFont="1">
      <alignment horizontal="left" shrinkToFit="0" vertical="center" wrapText="1"/>
    </xf>
    <xf borderId="15" fillId="3" fontId="10" numFmtId="0" xfId="0" applyAlignment="1" applyBorder="1" applyFont="1">
      <alignment horizontal="center" vertical="center"/>
    </xf>
    <xf borderId="14" fillId="4" fontId="12" numFmtId="0" xfId="0" applyAlignment="1" applyBorder="1" applyFont="1">
      <alignment horizontal="left" shrinkToFit="0" vertical="center" wrapText="1"/>
    </xf>
    <xf borderId="14" fillId="2" fontId="12" numFmtId="0" xfId="0" applyAlignment="1" applyBorder="1" applyFont="1">
      <alignment horizontal="left" shrinkToFit="0" vertical="center" wrapText="1"/>
    </xf>
    <xf borderId="14" fillId="3" fontId="11" numFmtId="0" xfId="0" applyAlignment="1" applyBorder="1" applyFont="1">
      <alignment horizontal="left" vertical="center"/>
    </xf>
    <xf borderId="14" fillId="4" fontId="12" numFmtId="1" xfId="0" applyAlignment="1" applyBorder="1" applyFont="1" applyNumberFormat="1">
      <alignment horizontal="center" vertical="center"/>
    </xf>
    <xf borderId="14" fillId="2" fontId="12" numFmtId="1" xfId="0" applyAlignment="1" applyBorder="1" applyFont="1" applyNumberFormat="1">
      <alignment horizontal="center" vertical="center"/>
    </xf>
    <xf borderId="14" fillId="4" fontId="12" numFmtId="0" xfId="0" applyAlignment="1" applyBorder="1" applyFont="1">
      <alignment horizontal="center" vertical="center"/>
    </xf>
    <xf borderId="16" fillId="2" fontId="12" numFmtId="165" xfId="0" applyAlignment="1" applyBorder="1" applyFont="1" applyNumberFormat="1">
      <alignment horizontal="center" vertical="center"/>
    </xf>
  </cellXfs>
  <cellStyles count="1">
    <cellStyle xfId="0" name="Normal" builtinId="0"/>
  </cellStyles>
  <dxfs count="4">
    <dxf>
      <font/>
      <fill>
        <patternFill patternType="none"/>
      </fill>
      <border/>
    </dxf>
    <dxf>
      <font/>
      <fill>
        <patternFill patternType="solid">
          <fgColor theme="5"/>
          <bgColor theme="5"/>
        </patternFill>
      </fill>
      <border/>
    </dxf>
    <dxf>
      <font/>
      <fill>
        <patternFill patternType="solid">
          <fgColor rgb="FFFBE4D5"/>
          <bgColor rgb="FFFBE4D5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0">
    <tableStyle count="3" pivot="0" name="Прайс 18.01.2023-style">
      <tableStyleElement dxfId="1" type="headerRow"/>
      <tableStyleElement dxfId="2" type="firstRowStripe"/>
      <tableStyleElement dxfId="3" type="secondRowStripe"/>
    </tableStyle>
    <tableStyle count="3" pivot="0" name="Прайс 18.01.2023-style 2">
      <tableStyleElement dxfId="1" type="headerRow"/>
      <tableStyleElement dxfId="2" type="firstRowStripe"/>
      <tableStyleElement dxfId="3" type="secondRowStripe"/>
    </tableStyle>
    <tableStyle count="3" pivot="0" name="Прайс 18.01.2023-style 3">
      <tableStyleElement dxfId="1" type="headerRow"/>
      <tableStyleElement dxfId="2" type="firstRowStripe"/>
      <tableStyleElement dxfId="3" type="secondRowStripe"/>
    </tableStyle>
    <tableStyle count="3" pivot="0" name="Прайс 18.01.2023-style 4">
      <tableStyleElement dxfId="1" type="headerRow"/>
      <tableStyleElement dxfId="2" type="firstRowStripe"/>
      <tableStyleElement dxfId="3" type="secondRowStripe"/>
    </tableStyle>
    <tableStyle count="3" pivot="0" name="Прайс 18.01.2023-style 5">
      <tableStyleElement dxfId="1" type="headerRow"/>
      <tableStyleElement dxfId="2" type="firstRowStripe"/>
      <tableStyleElement dxfId="3" type="secondRowStripe"/>
    </tableStyle>
    <tableStyle count="3" pivot="0" name="Прайс 18.01.2023-style 6">
      <tableStyleElement dxfId="1" type="headerRow"/>
      <tableStyleElement dxfId="2" type="firstRowStripe"/>
      <tableStyleElement dxfId="3" type="secondRowStripe"/>
    </tableStyle>
    <tableStyle count="3" pivot="0" name="Прайс 18.01.2023-style 7">
      <tableStyleElement dxfId="1" type="headerRow"/>
      <tableStyleElement dxfId="2" type="firstRowStripe"/>
      <tableStyleElement dxfId="3" type="secondRowStripe"/>
    </tableStyle>
    <tableStyle count="3" pivot="0" name="Прайс 18.01.2023-style 8">
      <tableStyleElement dxfId="1" type="headerRow"/>
      <tableStyleElement dxfId="2" type="firstRowStripe"/>
      <tableStyleElement dxfId="3" type="secondRowStripe"/>
    </tableStyle>
    <tableStyle count="3" pivot="0" name="Прайс 18.01.2023-style 9">
      <tableStyleElement dxfId="1" type="headerRow"/>
      <tableStyleElement dxfId="2" type="firstRowStripe"/>
      <tableStyleElement dxfId="3" type="secondRowStripe"/>
    </tableStyle>
    <tableStyle count="3" pivot="0" name="Прайс 18.01.2023-style 10">
      <tableStyleElement dxfId="1" type="headerRow"/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20" Type="http://schemas.openxmlformats.org/officeDocument/2006/relationships/image" Target="../media/image14.png"/><Relationship Id="rId22" Type="http://schemas.openxmlformats.org/officeDocument/2006/relationships/image" Target="../media/image22.png"/><Relationship Id="rId21" Type="http://schemas.openxmlformats.org/officeDocument/2006/relationships/image" Target="../media/image26.png"/><Relationship Id="rId24" Type="http://schemas.openxmlformats.org/officeDocument/2006/relationships/image" Target="../media/image21.png"/><Relationship Id="rId23" Type="http://schemas.openxmlformats.org/officeDocument/2006/relationships/image" Target="../media/image19.png"/><Relationship Id="rId1" Type="http://schemas.openxmlformats.org/officeDocument/2006/relationships/image" Target="../media/image17.png"/><Relationship Id="rId2" Type="http://schemas.openxmlformats.org/officeDocument/2006/relationships/image" Target="../media/image3.png"/><Relationship Id="rId3" Type="http://schemas.openxmlformats.org/officeDocument/2006/relationships/image" Target="../media/image6.png"/><Relationship Id="rId4" Type="http://schemas.openxmlformats.org/officeDocument/2006/relationships/image" Target="../media/image9.png"/><Relationship Id="rId9" Type="http://schemas.openxmlformats.org/officeDocument/2006/relationships/image" Target="../media/image13.png"/><Relationship Id="rId26" Type="http://schemas.openxmlformats.org/officeDocument/2006/relationships/image" Target="../media/image16.png"/><Relationship Id="rId25" Type="http://schemas.openxmlformats.org/officeDocument/2006/relationships/image" Target="../media/image23.png"/><Relationship Id="rId27" Type="http://schemas.openxmlformats.org/officeDocument/2006/relationships/image" Target="../media/image25.png"/><Relationship Id="rId5" Type="http://schemas.openxmlformats.org/officeDocument/2006/relationships/image" Target="../media/image10.png"/><Relationship Id="rId6" Type="http://schemas.openxmlformats.org/officeDocument/2006/relationships/image" Target="../media/image24.png"/><Relationship Id="rId7" Type="http://schemas.openxmlformats.org/officeDocument/2006/relationships/image" Target="../media/image27.png"/><Relationship Id="rId8" Type="http://schemas.openxmlformats.org/officeDocument/2006/relationships/image" Target="../media/image4.png"/><Relationship Id="rId11" Type="http://schemas.openxmlformats.org/officeDocument/2006/relationships/image" Target="../media/image1.png"/><Relationship Id="rId10" Type="http://schemas.openxmlformats.org/officeDocument/2006/relationships/image" Target="../media/image5.png"/><Relationship Id="rId13" Type="http://schemas.openxmlformats.org/officeDocument/2006/relationships/image" Target="../media/image8.png"/><Relationship Id="rId12" Type="http://schemas.openxmlformats.org/officeDocument/2006/relationships/image" Target="../media/image7.png"/><Relationship Id="rId15" Type="http://schemas.openxmlformats.org/officeDocument/2006/relationships/image" Target="../media/image20.png"/><Relationship Id="rId14" Type="http://schemas.openxmlformats.org/officeDocument/2006/relationships/image" Target="../media/image11.png"/><Relationship Id="rId17" Type="http://schemas.openxmlformats.org/officeDocument/2006/relationships/image" Target="../media/image18.png"/><Relationship Id="rId16" Type="http://schemas.openxmlformats.org/officeDocument/2006/relationships/image" Target="../media/image12.png"/><Relationship Id="rId19" Type="http://schemas.openxmlformats.org/officeDocument/2006/relationships/image" Target="../media/image2.png"/><Relationship Id="rId18" Type="http://schemas.openxmlformats.org/officeDocument/2006/relationships/image" Target="../media/image1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2790825</xdr:colOff>
      <xdr:row>0</xdr:row>
      <xdr:rowOff>180975</xdr:rowOff>
    </xdr:from>
    <xdr:ext cx="10791825" cy="942975"/>
    <xdr:sp>
      <xdr:nvSpPr>
        <xdr:cNvPr id="3" name="Shape 3"/>
        <xdr:cNvSpPr/>
      </xdr:nvSpPr>
      <xdr:spPr>
        <a:xfrm>
          <a:off x="0" y="3313275"/>
          <a:ext cx="10692000" cy="933450"/>
        </a:xfrm>
        <a:prstGeom prst="rect">
          <a:avLst/>
        </a:prstGeom>
        <a:solidFill>
          <a:srgbClr val="3BCD6C"/>
        </a:solidFill>
        <a:ln>
          <a:noFill/>
        </a:ln>
      </xdr:spPr>
      <xdr:txBody>
        <a:bodyPr anchorCtr="0" anchor="ctr" bIns="45700" lIns="91425" spcFirstLastPara="1" rIns="91425" wrap="square" tIns="45700">
          <a:noAutofit/>
        </a:bodyPr>
        <a:lstStyle/>
        <a:p>
          <a:pPr indent="0" lvl="0" marL="0" rtl="0" algn="l">
            <a:spcBef>
              <a:spcPts val="0"/>
            </a:spcBef>
            <a:spcAft>
              <a:spcPts val="0"/>
            </a:spcAft>
            <a:buNone/>
          </a:pPr>
          <a:r>
            <a:rPr b="1" lang="en-US" sz="3200">
              <a:solidFill>
                <a:schemeClr val="lt1"/>
              </a:solidFill>
              <a:latin typeface="Montserrat"/>
              <a:ea typeface="Montserrat"/>
              <a:cs typeface="Montserrat"/>
              <a:sym typeface="Montserrat"/>
            </a:rPr>
            <a:t>   Прайс-лист</a:t>
          </a:r>
          <a:endParaRPr b="1" sz="1100">
            <a:latin typeface="Montserrat"/>
            <a:ea typeface="Montserrat"/>
            <a:cs typeface="Montserrat"/>
            <a:sym typeface="Montserrat"/>
          </a:endParaRPr>
        </a:p>
      </xdr:txBody>
    </xdr:sp>
    <xdr:clientData fLocksWithSheet="0"/>
  </xdr:oneCellAnchor>
  <xdr:oneCellAnchor>
    <xdr:from>
      <xdr:col>0</xdr:col>
      <xdr:colOff>228600</xdr:colOff>
      <xdr:row>0</xdr:row>
      <xdr:rowOff>295275</xdr:rowOff>
    </xdr:from>
    <xdr:ext cx="2105025" cy="695325"/>
    <xdr:pic>
      <xdr:nvPicPr>
        <xdr:cNvPr id="0" name="image17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133350</xdr:colOff>
      <xdr:row>4</xdr:row>
      <xdr:rowOff>0</xdr:rowOff>
    </xdr:from>
    <xdr:ext cx="133350" cy="161925"/>
    <xdr:pic>
      <xdr:nvPicPr>
        <xdr:cNvPr id="0" name="image3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1076325</xdr:colOff>
      <xdr:row>4</xdr:row>
      <xdr:rowOff>9525</xdr:rowOff>
    </xdr:from>
    <xdr:ext cx="142875" cy="142875"/>
    <xdr:pic>
      <xdr:nvPicPr>
        <xdr:cNvPr id="0" name="image6.pn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1333500</xdr:colOff>
      <xdr:row>4</xdr:row>
      <xdr:rowOff>0</xdr:rowOff>
    </xdr:from>
    <xdr:ext cx="161925" cy="171450"/>
    <xdr:pic>
      <xdr:nvPicPr>
        <xdr:cNvPr id="0" name="image9.png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1352550</xdr:colOff>
      <xdr:row>4</xdr:row>
      <xdr:rowOff>190500</xdr:rowOff>
    </xdr:from>
    <xdr:ext cx="152400" cy="133350"/>
    <xdr:pic>
      <xdr:nvPicPr>
        <xdr:cNvPr id="0" name="image10.png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1066800</xdr:colOff>
      <xdr:row>3</xdr:row>
      <xdr:rowOff>295275</xdr:rowOff>
    </xdr:from>
    <xdr:ext cx="152400" cy="161925"/>
    <xdr:pic>
      <xdr:nvPicPr>
        <xdr:cNvPr id="0" name="image24.png"/>
        <xdr:cNvPicPr preferRelativeResize="0"/>
      </xdr:nvPicPr>
      <xdr:blipFill>
        <a:blip cstate="print" r:embed="rId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7</xdr:row>
      <xdr:rowOff>76200</xdr:rowOff>
    </xdr:from>
    <xdr:ext cx="428625" cy="276225"/>
    <xdr:pic>
      <xdr:nvPicPr>
        <xdr:cNvPr id="0" name="image27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12</xdr:row>
      <xdr:rowOff>66675</xdr:rowOff>
    </xdr:from>
    <xdr:ext cx="400050" cy="276225"/>
    <xdr:pic>
      <xdr:nvPicPr>
        <xdr:cNvPr id="0" name="image4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14</xdr:row>
      <xdr:rowOff>76200</xdr:rowOff>
    </xdr:from>
    <xdr:ext cx="428625" cy="276225"/>
    <xdr:pic>
      <xdr:nvPicPr>
        <xdr:cNvPr id="0" name="image13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15</xdr:row>
      <xdr:rowOff>66675</xdr:rowOff>
    </xdr:from>
    <xdr:ext cx="381000" cy="285750"/>
    <xdr:pic>
      <xdr:nvPicPr>
        <xdr:cNvPr id="0" name="image5.png"/>
        <xdr:cNvPicPr preferRelativeResize="0"/>
      </xdr:nvPicPr>
      <xdr:blipFill>
        <a:blip cstate="print" r:embed="rId1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19</xdr:row>
      <xdr:rowOff>76200</xdr:rowOff>
    </xdr:from>
    <xdr:ext cx="428625" cy="266700"/>
    <xdr:pic>
      <xdr:nvPicPr>
        <xdr:cNvPr id="0" name="image1.png"/>
        <xdr:cNvPicPr preferRelativeResize="0"/>
      </xdr:nvPicPr>
      <xdr:blipFill>
        <a:blip cstate="print" r:embed="rId1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21</xdr:row>
      <xdr:rowOff>85725</xdr:rowOff>
    </xdr:from>
    <xdr:ext cx="381000" cy="257175"/>
    <xdr:pic>
      <xdr:nvPicPr>
        <xdr:cNvPr id="0" name="image7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29</xdr:row>
      <xdr:rowOff>85725</xdr:rowOff>
    </xdr:from>
    <xdr:ext cx="428625" cy="238125"/>
    <xdr:pic>
      <xdr:nvPicPr>
        <xdr:cNvPr id="0" name="image8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30</xdr:row>
      <xdr:rowOff>76200</xdr:rowOff>
    </xdr:from>
    <xdr:ext cx="428625" cy="276225"/>
    <xdr:pic>
      <xdr:nvPicPr>
        <xdr:cNvPr id="0" name="image27.png"/>
        <xdr:cNvPicPr preferRelativeResize="0"/>
      </xdr:nvPicPr>
      <xdr:blipFill>
        <a:blip cstate="print" r:embed="rId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32</xdr:row>
      <xdr:rowOff>76200</xdr:rowOff>
    </xdr:from>
    <xdr:ext cx="400050" cy="276225"/>
    <xdr:pic>
      <xdr:nvPicPr>
        <xdr:cNvPr id="0" name="image4.png"/>
        <xdr:cNvPicPr preferRelativeResize="0"/>
      </xdr:nvPicPr>
      <xdr:blipFill>
        <a:blip cstate="print" r:embed="rId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33</xdr:row>
      <xdr:rowOff>76200</xdr:rowOff>
    </xdr:from>
    <xdr:ext cx="428625" cy="276225"/>
    <xdr:pic>
      <xdr:nvPicPr>
        <xdr:cNvPr id="0" name="image13.png"/>
        <xdr:cNvPicPr preferRelativeResize="0"/>
      </xdr:nvPicPr>
      <xdr:blipFill>
        <a:blip cstate="print" r:embed="rId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34</xdr:row>
      <xdr:rowOff>85725</xdr:rowOff>
    </xdr:from>
    <xdr:ext cx="381000" cy="257175"/>
    <xdr:pic>
      <xdr:nvPicPr>
        <xdr:cNvPr id="0" name="image7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38</xdr:row>
      <xdr:rowOff>95250</xdr:rowOff>
    </xdr:from>
    <xdr:ext cx="428625" cy="238125"/>
    <xdr:pic>
      <xdr:nvPicPr>
        <xdr:cNvPr id="0" name="image8.png"/>
        <xdr:cNvPicPr preferRelativeResize="0"/>
      </xdr:nvPicPr>
      <xdr:blipFill>
        <a:blip cstate="print" r:embed="rId1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40</xdr:row>
      <xdr:rowOff>66675</xdr:rowOff>
    </xdr:from>
    <xdr:ext cx="447675" cy="295275"/>
    <xdr:pic>
      <xdr:nvPicPr>
        <xdr:cNvPr id="0" name="image11.png"/>
        <xdr:cNvPicPr preferRelativeResize="0"/>
      </xdr:nvPicPr>
      <xdr:blipFill>
        <a:blip cstate="print" r:embed="rId1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85725</xdr:colOff>
      <xdr:row>43</xdr:row>
      <xdr:rowOff>85725</xdr:rowOff>
    </xdr:from>
    <xdr:ext cx="381000" cy="257175"/>
    <xdr:pic>
      <xdr:nvPicPr>
        <xdr:cNvPr id="0" name="image7.png"/>
        <xdr:cNvPicPr preferRelativeResize="0"/>
      </xdr:nvPicPr>
      <xdr:blipFill>
        <a:blip cstate="print" r:embed="rId1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58</xdr:row>
      <xdr:rowOff>76200</xdr:rowOff>
    </xdr:from>
    <xdr:ext cx="447675" cy="276225"/>
    <xdr:pic>
      <xdr:nvPicPr>
        <xdr:cNvPr id="0" name="image20.png"/>
        <xdr:cNvPicPr preferRelativeResize="0"/>
      </xdr:nvPicPr>
      <xdr:blipFill>
        <a:blip cstate="print" r:embed="rId1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71</xdr:row>
      <xdr:rowOff>66675</xdr:rowOff>
    </xdr:from>
    <xdr:ext cx="457200" cy="276225"/>
    <xdr:pic>
      <xdr:nvPicPr>
        <xdr:cNvPr id="0" name="image12.png"/>
        <xdr:cNvPicPr preferRelativeResize="0"/>
      </xdr:nvPicPr>
      <xdr:blipFill>
        <a:blip cstate="print" r:embed="rId1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80</xdr:row>
      <xdr:rowOff>57150</xdr:rowOff>
    </xdr:from>
    <xdr:ext cx="428625" cy="314325"/>
    <xdr:pic>
      <xdr:nvPicPr>
        <xdr:cNvPr id="0" name="image18.png"/>
        <xdr:cNvPicPr preferRelativeResize="0"/>
      </xdr:nvPicPr>
      <xdr:blipFill>
        <a:blip cstate="print" r:embed="rId1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90</xdr:row>
      <xdr:rowOff>57150</xdr:rowOff>
    </xdr:from>
    <xdr:ext cx="447675" cy="323850"/>
    <xdr:pic>
      <xdr:nvPicPr>
        <xdr:cNvPr id="0" name="image15.png"/>
        <xdr:cNvPicPr preferRelativeResize="0"/>
      </xdr:nvPicPr>
      <xdr:blipFill>
        <a:blip cstate="print" r:embed="rId18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99</xdr:row>
      <xdr:rowOff>47625</xdr:rowOff>
    </xdr:from>
    <xdr:ext cx="304800" cy="333375"/>
    <xdr:pic>
      <xdr:nvPicPr>
        <xdr:cNvPr id="0" name="image2.png"/>
        <xdr:cNvPicPr preferRelativeResize="0"/>
      </xdr:nvPicPr>
      <xdr:blipFill>
        <a:blip cstate="print" r:embed="rId19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66675</xdr:colOff>
      <xdr:row>109</xdr:row>
      <xdr:rowOff>47625</xdr:rowOff>
    </xdr:from>
    <xdr:ext cx="419100" cy="323850"/>
    <xdr:pic>
      <xdr:nvPicPr>
        <xdr:cNvPr id="0" name="image14.png"/>
        <xdr:cNvPicPr preferRelativeResize="0"/>
      </xdr:nvPicPr>
      <xdr:blipFill>
        <a:blip cstate="print" r:embed="rId20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133350</xdr:colOff>
      <xdr:row>122</xdr:row>
      <xdr:rowOff>38100</xdr:rowOff>
    </xdr:from>
    <xdr:ext cx="323850" cy="352425"/>
    <xdr:pic>
      <xdr:nvPicPr>
        <xdr:cNvPr id="0" name="image26.png"/>
        <xdr:cNvPicPr preferRelativeResize="0"/>
      </xdr:nvPicPr>
      <xdr:blipFill>
        <a:blip cstate="print" r:embed="rId2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129</xdr:row>
      <xdr:rowOff>47625</xdr:rowOff>
    </xdr:from>
    <xdr:ext cx="438150" cy="314325"/>
    <xdr:pic>
      <xdr:nvPicPr>
        <xdr:cNvPr id="0" name="image22.pn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138</xdr:row>
      <xdr:rowOff>38100</xdr:rowOff>
    </xdr:from>
    <xdr:ext cx="457200" cy="333375"/>
    <xdr:pic>
      <xdr:nvPicPr>
        <xdr:cNvPr id="0" name="image19.png"/>
        <xdr:cNvPicPr preferRelativeResize="0"/>
      </xdr:nvPicPr>
      <xdr:blipFill>
        <a:blip cstate="print" r:embed="rId2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47625</xdr:colOff>
      <xdr:row>145</xdr:row>
      <xdr:rowOff>57150</xdr:rowOff>
    </xdr:from>
    <xdr:ext cx="476250" cy="285750"/>
    <xdr:pic>
      <xdr:nvPicPr>
        <xdr:cNvPr id="0" name="image21.png"/>
        <xdr:cNvPicPr preferRelativeResize="0"/>
      </xdr:nvPicPr>
      <xdr:blipFill>
        <a:blip cstate="print" r:embed="rId2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57150</xdr:colOff>
      <xdr:row>154</xdr:row>
      <xdr:rowOff>57150</xdr:rowOff>
    </xdr:from>
    <xdr:ext cx="438150" cy="314325"/>
    <xdr:pic>
      <xdr:nvPicPr>
        <xdr:cNvPr id="0" name="image22.png"/>
        <xdr:cNvPicPr preferRelativeResize="0"/>
      </xdr:nvPicPr>
      <xdr:blipFill>
        <a:blip cstate="print" r:embed="rId2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142875</xdr:colOff>
      <xdr:row>161</xdr:row>
      <xdr:rowOff>57150</xdr:rowOff>
    </xdr:from>
    <xdr:ext cx="314325" cy="333375"/>
    <xdr:pic>
      <xdr:nvPicPr>
        <xdr:cNvPr id="0" name="image23.png"/>
        <xdr:cNvPicPr preferRelativeResize="0"/>
      </xdr:nvPicPr>
      <xdr:blipFill>
        <a:blip cstate="print" r:embed="rId2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5848350</xdr:colOff>
      <xdr:row>4</xdr:row>
      <xdr:rowOff>0</xdr:rowOff>
    </xdr:from>
    <xdr:ext cx="200025" cy="142875"/>
    <xdr:pic>
      <xdr:nvPicPr>
        <xdr:cNvPr id="0" name="image16.png"/>
        <xdr:cNvPicPr preferRelativeResize="0"/>
      </xdr:nvPicPr>
      <xdr:blipFill>
        <a:blip cstate="print" r:embed="rId26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114300</xdr:colOff>
      <xdr:row>174</xdr:row>
      <xdr:rowOff>9525</xdr:rowOff>
    </xdr:from>
    <xdr:ext cx="314325" cy="390525"/>
    <xdr:pic>
      <xdr:nvPicPr>
        <xdr:cNvPr id="0" name="image25.png"/>
        <xdr:cNvPicPr preferRelativeResize="0"/>
      </xdr:nvPicPr>
      <xdr:blipFill>
        <a:blip cstate="print" r:embed="rId27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A7:F39" displayName="Table_1" id="1">
  <tableColumns count="6">
    <tableColumn name="Отделочные материалы из хвои" id="1"/>
    <tableColumn name="шт в м2" id="2"/>
    <tableColumn name="шт в м3" id="3"/>
    <tableColumn name="цена за шт" id="4"/>
    <tableColumn name="цена за м2" id="5"/>
    <tableColumn name="цена за м3" id="6"/>
  </tableColumns>
  <tableStyleInfo name="Прайс 18.01.2023-style" showColumnStripes="0" showFirstColumn="1" showLastColumn="1" showRowStripes="1"/>
</table>
</file>

<file path=xl/tables/table10.xml><?xml version="1.0" encoding="utf-8"?>
<table xmlns="http://schemas.openxmlformats.org/spreadsheetml/2006/main" ref="A174:F181" displayName="Table_10" id="10">
  <tableColumns count="6">
    <tableColumn name="Антисептирование и Огнебиозащита" id="1"/>
    <tableColumn name="20-25мм" id="2"/>
    <tableColumn name="30-40мм" id="3"/>
    <tableColumn name="45-50мм" id="4"/>
    <tableColumn name="75-100мм" id="5"/>
    <tableColumn name="145-200мм" id="6"/>
  </tableColumns>
  <tableStyleInfo name="Прайс 18.01.2023-style 10" showColumnStripes="0" showFirstColumn="1" showLastColumn="1" showRowStripes="1"/>
</table>
</file>

<file path=xl/tables/table2.xml><?xml version="1.0" encoding="utf-8"?>
<table xmlns="http://schemas.openxmlformats.org/spreadsheetml/2006/main" ref="A40:F70" displayName="Table_2" id="2">
  <tableColumns count="6">
    <tableColumn name="Отделочные материалы из лиственницы" id="1"/>
    <tableColumn name="шт в м2" id="2"/>
    <tableColumn name="шт в м3" id="3"/>
    <tableColumn name="цена за шт" id="4"/>
    <tableColumn name="цена за м2" id="5"/>
    <tableColumn name="цена за м3" id="6"/>
  </tableColumns>
  <tableStyleInfo name="Прайс 18.01.2023-style 2" showColumnStripes="0" showFirstColumn="1" showLastColumn="1" showRowStripes="1"/>
</table>
</file>

<file path=xl/tables/table3.xml><?xml version="1.0" encoding="utf-8"?>
<table xmlns="http://schemas.openxmlformats.org/spreadsheetml/2006/main" ref="A71:F89" displayName="Table_3" id="3">
  <tableColumns count="6">
    <tableColumn name="Пиломатериал строганый сухой камерной сушки" id="1"/>
    <tableColumn name="шт в м2" id="2"/>
    <tableColumn name="шт в м3" id="3"/>
    <tableColumn name="цена за шт" id="4"/>
    <tableColumn name="цена за м2" id="5"/>
    <tableColumn name="цена за м3" id="6"/>
  </tableColumns>
  <tableStyleInfo name="Прайс 18.01.2023-style 3" showColumnStripes="0" showFirstColumn="1" showLastColumn="1" showRowStripes="1"/>
</table>
</file>

<file path=xl/tables/table4.xml><?xml version="1.0" encoding="utf-8"?>
<table xmlns="http://schemas.openxmlformats.org/spreadsheetml/2006/main" ref="A90:F108" displayName="Table_4" id="4">
  <tableColumns count="6">
    <tableColumn name="Пиломатериал строганый естественной сушки" id="1"/>
    <tableColumn name="шт в м2" id="2"/>
    <tableColumn name="шт в м3" id="3"/>
    <tableColumn name="цена за шт" id="4"/>
    <tableColumn name="цена за м2" id="5"/>
    <tableColumn name="цена за м3" id="6"/>
  </tableColumns>
  <tableStyleInfo name="Прайс 18.01.2023-style 4" showColumnStripes="0" showFirstColumn="1" showLastColumn="1" showRowStripes="1"/>
</table>
</file>

<file path=xl/tables/table5.xml><?xml version="1.0" encoding="utf-8"?>
<table xmlns="http://schemas.openxmlformats.org/spreadsheetml/2006/main" ref="A109:F121" displayName="Table_5" id="5">
  <tableColumns count="6">
    <tableColumn name="Брусок строганый камерной сушки" id="1"/>
    <tableColumn name="шт в м2" id="2"/>
    <tableColumn name="шт в м3" id="3"/>
    <tableColumn name="цена за шт" id="4"/>
    <tableColumn name="цена за м2" id="5"/>
    <tableColumn name="цена за м3" id="6"/>
  </tableColumns>
  <tableStyleInfo name="Прайс 18.01.2023-style 5" showColumnStripes="0" showFirstColumn="1" showLastColumn="1" showRowStripes="1"/>
</table>
</file>

<file path=xl/tables/table6.xml><?xml version="1.0" encoding="utf-8"?>
<table xmlns="http://schemas.openxmlformats.org/spreadsheetml/2006/main" ref="A122:F137" displayName="Table_6" id="6">
  <tableColumns count="6">
    <tableColumn name="Обрезной пиломатериал естественной влажности ГОСТ 1 сорт" id="1"/>
    <tableColumn name="шт в м2" id="2"/>
    <tableColumn name="шт в м3" id="3"/>
    <tableColumn name="цена за шт" id="4"/>
    <tableColumn name="цена за м2" id="5"/>
    <tableColumn name="цена за м3" id="6"/>
  </tableColumns>
  <tableStyleInfo name="Прайс 18.01.2023-style 6" showColumnStripes="0" showFirstColumn="1" showLastColumn="1" showRowStripes="1"/>
</table>
</file>

<file path=xl/tables/table7.xml><?xml version="1.0" encoding="utf-8"?>
<table xmlns="http://schemas.openxmlformats.org/spreadsheetml/2006/main" ref="A138:F153" displayName="Table_7" id="7">
  <tableColumns count="6">
    <tableColumn name="Обрезной пиломатериал камерной сушки ГОСТ 1 сорт" id="1"/>
    <tableColumn name="шт в м2" id="2"/>
    <tableColumn name="шт в м3" id="3"/>
    <tableColumn name="цена за шт" id="4"/>
    <tableColumn name="цена за м2" id="5"/>
    <tableColumn name="цена за м3" id="6"/>
  </tableColumns>
  <tableStyleInfo name="Прайс 18.01.2023-style 7" showColumnStripes="0" showFirstColumn="1" showLastColumn="1" showRowStripes="1"/>
</table>
</file>

<file path=xl/tables/table8.xml><?xml version="1.0" encoding="utf-8"?>
<table xmlns="http://schemas.openxmlformats.org/spreadsheetml/2006/main" ref="A154:F160" displayName="Table_8" id="8">
  <tableColumns count="6">
    <tableColumn name="Обрезной пиломатериал естественной влажности 2 сорт." id="1"/>
    <tableColumn name="шт в м2" id="2"/>
    <tableColumn name="шт в м3" id="3"/>
    <tableColumn name="цена за шт" id="4"/>
    <tableColumn name="цена за м2" id="5"/>
    <tableColumn name="цена за м3" id="6"/>
  </tableColumns>
  <tableStyleInfo name="Прайс 18.01.2023-style 8" showColumnStripes="0" showFirstColumn="1" showLastColumn="1" showRowStripes="1"/>
</table>
</file>

<file path=xl/tables/table9.xml><?xml version="1.0" encoding="utf-8"?>
<table xmlns="http://schemas.openxmlformats.org/spreadsheetml/2006/main" ref="A161:F173" displayName="Table_9" id="9">
  <tableColumns count="6">
    <tableColumn name="Клеёный брус строганый камерной сушки" id="1"/>
    <tableColumn name="шт в м2" id="2"/>
    <tableColumn name="шт в м3" id="3"/>
    <tableColumn name="цена за шт" id="4"/>
    <tableColumn name="цена за м2" id="5"/>
    <tableColumn name="цена за м3" id="6"/>
  </tableColumns>
  <tableStyleInfo name="Прайс 18.01.2023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table" Target="../tables/table9.xml"/><Relationship Id="rId21" Type="http://schemas.openxmlformats.org/officeDocument/2006/relationships/table" Target="../tables/table10.xml"/><Relationship Id="rId1" Type="http://schemas.openxmlformats.org/officeDocument/2006/relationships/drawing" Target="../drawings/drawing1.xml"/><Relationship Id="rId13" Type="http://schemas.openxmlformats.org/officeDocument/2006/relationships/table" Target="../tables/table2.xml"/><Relationship Id="rId12" Type="http://schemas.openxmlformats.org/officeDocument/2006/relationships/table" Target="../tables/table1.xml"/><Relationship Id="rId15" Type="http://schemas.openxmlformats.org/officeDocument/2006/relationships/table" Target="../tables/table4.xml"/><Relationship Id="rId14" Type="http://schemas.openxmlformats.org/officeDocument/2006/relationships/table" Target="../tables/table3.xml"/><Relationship Id="rId17" Type="http://schemas.openxmlformats.org/officeDocument/2006/relationships/table" Target="../tables/table6.xml"/><Relationship Id="rId16" Type="http://schemas.openxmlformats.org/officeDocument/2006/relationships/table" Target="../tables/table5.xml"/><Relationship Id="rId19" Type="http://schemas.openxmlformats.org/officeDocument/2006/relationships/table" Target="../tables/table8.xml"/><Relationship Id="rId18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2.29"/>
    <col customWidth="1" min="2" max="3" width="19.86"/>
    <col customWidth="1" min="4" max="4" width="24.0"/>
    <col customWidth="1" min="5" max="5" width="24.29"/>
    <col customWidth="1" min="6" max="6" width="23.57"/>
    <col customWidth="1" min="7" max="26" width="8.71"/>
  </cols>
  <sheetData>
    <row r="1" ht="33.75" customHeight="1">
      <c r="A1" s="1"/>
      <c r="B1" s="2"/>
      <c r="C1" s="3"/>
      <c r="D1" s="3"/>
      <c r="E1" s="4"/>
      <c r="F1" s="2"/>
      <c r="G1" s="3"/>
      <c r="H1" s="3"/>
      <c r="I1" s="4"/>
    </row>
    <row r="2" ht="18.75" customHeight="1">
      <c r="A2" s="5"/>
      <c r="B2" s="6"/>
      <c r="E2" s="7"/>
      <c r="F2" s="6"/>
      <c r="I2" s="7"/>
    </row>
    <row r="3" ht="55.5" customHeight="1">
      <c r="A3" s="8"/>
      <c r="B3" s="9"/>
      <c r="C3" s="10"/>
      <c r="D3" s="10"/>
      <c r="E3" s="11"/>
      <c r="F3" s="9"/>
      <c r="G3" s="10"/>
      <c r="H3" s="10"/>
      <c r="I3" s="11"/>
    </row>
    <row r="4" ht="23.25" customHeight="1">
      <c r="A4" s="12" t="s">
        <v>0</v>
      </c>
      <c r="B4" s="13"/>
      <c r="C4" s="13"/>
      <c r="D4" s="13"/>
      <c r="E4" s="14"/>
      <c r="F4" s="14"/>
    </row>
    <row r="5">
      <c r="A5" s="15" t="s">
        <v>1</v>
      </c>
      <c r="B5" s="15" t="s">
        <v>2</v>
      </c>
      <c r="C5" s="15" t="s">
        <v>3</v>
      </c>
      <c r="D5" s="16" t="s">
        <v>4</v>
      </c>
      <c r="E5" s="17" t="s">
        <v>5</v>
      </c>
      <c r="F5" s="17"/>
    </row>
    <row r="6" ht="18.0" customHeight="1">
      <c r="A6" s="18"/>
      <c r="B6" s="19"/>
      <c r="C6" s="19"/>
      <c r="D6" s="19"/>
      <c r="E6" s="14"/>
      <c r="F6" s="20"/>
    </row>
    <row r="7" ht="34.5" customHeight="1">
      <c r="A7" s="21" t="s">
        <v>6</v>
      </c>
      <c r="B7" s="22" t="s">
        <v>7</v>
      </c>
      <c r="C7" s="23" t="s">
        <v>8</v>
      </c>
      <c r="D7" s="24" t="s">
        <v>9</v>
      </c>
      <c r="E7" s="23" t="s">
        <v>10</v>
      </c>
      <c r="F7" s="23" t="s">
        <v>11</v>
      </c>
    </row>
    <row r="8" ht="34.5" customHeight="1">
      <c r="A8" s="25" t="s">
        <v>12</v>
      </c>
      <c r="B8" s="26">
        <v>1.1904</v>
      </c>
      <c r="C8" s="26">
        <v>74.404</v>
      </c>
      <c r="D8" s="27">
        <f>'Прайс 18.01.2023'!$E8/'Прайс 18.01.2023'!$B8</f>
        <v>453.6290323</v>
      </c>
      <c r="E8" s="27">
        <v>540.0</v>
      </c>
      <c r="F8" s="27">
        <f>'Прайс 18.01.2023'!$D8*'Прайс 18.01.2023'!$C8</f>
        <v>33751.81452</v>
      </c>
    </row>
    <row r="9" ht="34.5" customHeight="1">
      <c r="A9" s="25" t="s">
        <v>13</v>
      </c>
      <c r="B9" s="26">
        <v>1.1904</v>
      </c>
      <c r="C9" s="26">
        <v>66.137</v>
      </c>
      <c r="D9" s="27">
        <f>'Прайс 18.01.2023'!$E9/'Прайс 18.01.2023'!$B9</f>
        <v>512.4327957</v>
      </c>
      <c r="E9" s="27">
        <v>610.0</v>
      </c>
      <c r="F9" s="27">
        <f>'Прайс 18.01.2023'!$D9*'Прайс 18.01.2023'!$C9</f>
        <v>33890.76781</v>
      </c>
    </row>
    <row r="10" ht="34.5" customHeight="1">
      <c r="A10" s="25" t="s">
        <v>14</v>
      </c>
      <c r="B10" s="26">
        <v>1.1904</v>
      </c>
      <c r="C10" s="26">
        <v>55.689</v>
      </c>
      <c r="D10" s="27">
        <f>'Прайс 18.01.2023'!$E10/'Прайс 18.01.2023'!$B10</f>
        <v>596.438172</v>
      </c>
      <c r="E10" s="27">
        <v>710.0</v>
      </c>
      <c r="F10" s="27">
        <f>'Прайс 18.01.2023'!$D10*'Прайс 18.01.2023'!$C10</f>
        <v>33215.04536</v>
      </c>
    </row>
    <row r="11" ht="34.5" customHeight="1">
      <c r="A11" s="25" t="s">
        <v>15</v>
      </c>
      <c r="B11" s="26">
        <v>0.877</v>
      </c>
      <c r="C11" s="26">
        <v>41.771</v>
      </c>
      <c r="D11" s="27">
        <f>'Прайс 18.01.2023'!$E11/'Прайс 18.01.2023'!$B11</f>
        <v>809.5781072</v>
      </c>
      <c r="E11" s="27">
        <v>710.0</v>
      </c>
      <c r="F11" s="27">
        <f>'Прайс 18.01.2023'!$D11*'Прайс 18.01.2023'!$C11</f>
        <v>33816.88712</v>
      </c>
    </row>
    <row r="12" ht="34.5" customHeight="1">
      <c r="A12" s="25" t="s">
        <v>16</v>
      </c>
      <c r="B12" s="26">
        <v>0.877</v>
      </c>
      <c r="C12" s="26">
        <v>31.328</v>
      </c>
      <c r="D12" s="27">
        <f>'Прайс 18.01.2023'!$E12/'Прайс 18.01.2023'!$B12</f>
        <v>1026.22577</v>
      </c>
      <c r="E12" s="27">
        <v>900.0</v>
      </c>
      <c r="F12" s="27">
        <f>'Прайс 18.01.2023'!$D12*'Прайс 18.01.2023'!$C12</f>
        <v>32149.60091</v>
      </c>
    </row>
    <row r="13" ht="34.5" customHeight="1">
      <c r="A13" s="28" t="s">
        <v>17</v>
      </c>
      <c r="B13" s="29">
        <v>1.449</v>
      </c>
      <c r="C13" s="29">
        <v>111.482</v>
      </c>
      <c r="D13" s="30">
        <f>'Прайс 18.01.2023'!$E13/'Прайс 18.01.2023'!$B13</f>
        <v>317.4603175</v>
      </c>
      <c r="E13" s="30">
        <v>460.0</v>
      </c>
      <c r="F13" s="30">
        <f>'Прайс 18.01.2023'!$D13*'Прайс 18.01.2023'!$C13</f>
        <v>35391.11111</v>
      </c>
    </row>
    <row r="14" ht="34.5" customHeight="1">
      <c r="A14" s="28" t="s">
        <v>18</v>
      </c>
      <c r="B14" s="29">
        <v>1.19</v>
      </c>
      <c r="C14" s="29">
        <v>91.575</v>
      </c>
      <c r="D14" s="30">
        <f>'Прайс 18.01.2023'!$E14/'Прайс 18.01.2023'!$B14</f>
        <v>386.5546218</v>
      </c>
      <c r="E14" s="30">
        <v>460.0</v>
      </c>
      <c r="F14" s="30">
        <f>'Прайс 18.01.2023'!$D14*'Прайс 18.01.2023'!$C14</f>
        <v>35398.7395</v>
      </c>
    </row>
    <row r="15" ht="34.5" customHeight="1">
      <c r="A15" s="25" t="s">
        <v>19</v>
      </c>
      <c r="B15" s="26">
        <v>1.85185185185</v>
      </c>
      <c r="C15" s="26">
        <v>148.148</v>
      </c>
      <c r="D15" s="27">
        <f>'Прайс 18.01.2023'!$E15/'Прайс 18.01.2023'!$B15</f>
        <v>248.4</v>
      </c>
      <c r="E15" s="27">
        <v>460.0</v>
      </c>
      <c r="F15" s="27">
        <f>'Прайс 18.01.2023'!$D15*'Прайс 18.01.2023'!$C15</f>
        <v>36799.9632</v>
      </c>
    </row>
    <row r="16" ht="34.5" customHeight="1">
      <c r="A16" s="28" t="s">
        <v>20</v>
      </c>
      <c r="B16" s="29">
        <v>1.19</v>
      </c>
      <c r="C16" s="29">
        <v>26.455</v>
      </c>
      <c r="D16" s="30">
        <f>'Прайс 18.01.2023'!$E16/'Прайс 18.01.2023'!$B16</f>
        <v>983.1932773</v>
      </c>
      <c r="E16" s="30">
        <v>1170.0</v>
      </c>
      <c r="F16" s="30">
        <f>'Прайс 18.01.2023'!$D16*'Прайс 18.01.2023'!$C16</f>
        <v>26010.37815</v>
      </c>
    </row>
    <row r="17" ht="34.5" customHeight="1">
      <c r="A17" s="28" t="s">
        <v>21</v>
      </c>
      <c r="B17" s="29">
        <v>1.515</v>
      </c>
      <c r="C17" s="29">
        <v>43.29</v>
      </c>
      <c r="D17" s="30">
        <f>'Прайс 18.01.2023'!$E17/'Прайс 18.01.2023'!$B17</f>
        <v>646.8646865</v>
      </c>
      <c r="E17" s="30">
        <v>980.0</v>
      </c>
      <c r="F17" s="30">
        <f>'Прайс 18.01.2023'!$D17*'Прайс 18.01.2023'!$C17</f>
        <v>28002.77228</v>
      </c>
    </row>
    <row r="18" ht="34.5" customHeight="1">
      <c r="A18" s="28" t="s">
        <v>22</v>
      </c>
      <c r="B18" s="29">
        <v>1.19</v>
      </c>
      <c r="C18" s="29">
        <v>34.013</v>
      </c>
      <c r="D18" s="30">
        <f>'Прайс 18.01.2023'!$E18/'Прайс 18.01.2023'!$B18</f>
        <v>823.5294118</v>
      </c>
      <c r="E18" s="30">
        <v>980.0</v>
      </c>
      <c r="F18" s="30">
        <f>'Прайс 18.01.2023'!$D18*'Прайс 18.01.2023'!$C18</f>
        <v>28010.70588</v>
      </c>
    </row>
    <row r="19" ht="34.5" customHeight="1">
      <c r="A19" s="28" t="s">
        <v>23</v>
      </c>
      <c r="B19" s="29">
        <v>1.19</v>
      </c>
      <c r="C19" s="29">
        <v>42.517</v>
      </c>
      <c r="D19" s="30">
        <f>'Прайс 18.01.2023'!$E19/'Прайс 18.01.2023'!$B19</f>
        <v>647.0588235</v>
      </c>
      <c r="E19" s="30">
        <v>770.0</v>
      </c>
      <c r="F19" s="30">
        <f>'Прайс 18.01.2023'!$D19*'Прайс 18.01.2023'!$C19</f>
        <v>27511</v>
      </c>
    </row>
    <row r="20" ht="34.5" customHeight="1">
      <c r="A20" s="25" t="s">
        <v>24</v>
      </c>
      <c r="B20" s="26">
        <v>0.9</v>
      </c>
      <c r="C20" s="26">
        <v>25.025</v>
      </c>
      <c r="D20" s="27">
        <f>'Прайс 18.01.2023'!$E20/'Прайс 18.01.2023'!$B20</f>
        <v>1277.777778</v>
      </c>
      <c r="E20" s="27">
        <v>1150.0</v>
      </c>
      <c r="F20" s="27">
        <f>'Прайс 18.01.2023'!$D20*'Прайс 18.01.2023'!$C20</f>
        <v>31976.38889</v>
      </c>
    </row>
    <row r="21" ht="34.5" customHeight="1">
      <c r="A21" s="25" t="s">
        <v>25</v>
      </c>
      <c r="B21" s="26">
        <v>1.234</v>
      </c>
      <c r="C21" s="26">
        <v>44.091</v>
      </c>
      <c r="D21" s="27">
        <f>'Прайс 18.01.2023'!$E21/'Прайс 18.01.2023'!$B21</f>
        <v>705.0243112</v>
      </c>
      <c r="E21" s="27">
        <v>870.0</v>
      </c>
      <c r="F21" s="27">
        <f>'Прайс 18.01.2023'!$D21*'Прайс 18.01.2023'!$C21</f>
        <v>31085.2269</v>
      </c>
    </row>
    <row r="22" ht="34.5" customHeight="1">
      <c r="A22" s="28" t="s">
        <v>26</v>
      </c>
      <c r="B22" s="29">
        <v>1.754</v>
      </c>
      <c r="C22" s="29">
        <v>87.719</v>
      </c>
      <c r="D22" s="30">
        <f>'Прайс 18.01.2023'!$E22/'Прайс 18.01.2023'!$B22</f>
        <v>399.0013566</v>
      </c>
      <c r="E22" s="30">
        <f>'Прайс 18.01.2023'!$F22/'Прайс 18.01.2023'!$C22*'Прайс 18.01.2023'!$B22</f>
        <v>699.8483795</v>
      </c>
      <c r="F22" s="30">
        <v>35000.0</v>
      </c>
    </row>
    <row r="23" ht="34.5" customHeight="1">
      <c r="A23" s="28" t="s">
        <v>27</v>
      </c>
      <c r="B23" s="29">
        <v>1.149</v>
      </c>
      <c r="C23" s="29">
        <v>57.471</v>
      </c>
      <c r="D23" s="30">
        <f>'Прайс 18.01.2023'!$E23/'Прайс 18.01.2023'!$B23</f>
        <v>609.0028014</v>
      </c>
      <c r="E23" s="30">
        <f>'Прайс 18.01.2023'!$F23/'Прайс 18.01.2023'!$C23*'Прайс 18.01.2023'!$B23</f>
        <v>699.7442188</v>
      </c>
      <c r="F23" s="30">
        <v>35000.0</v>
      </c>
    </row>
    <row r="24" ht="34.5" customHeight="1">
      <c r="A24" s="28" t="s">
        <v>28</v>
      </c>
      <c r="B24" s="29">
        <v>1.754</v>
      </c>
      <c r="C24" s="29">
        <v>87.719</v>
      </c>
      <c r="D24" s="30">
        <f>'Прайс 18.01.2023'!$E24/'Прайс 18.01.2023'!$B24</f>
        <v>399.0013566</v>
      </c>
      <c r="E24" s="30">
        <f>'Прайс 18.01.2023'!$F24/'Прайс 18.01.2023'!$C24*'Прайс 18.01.2023'!$B24</f>
        <v>699.8483795</v>
      </c>
      <c r="F24" s="30">
        <v>35000.0</v>
      </c>
    </row>
    <row r="25" ht="34.5" customHeight="1">
      <c r="A25" s="28" t="s">
        <v>29</v>
      </c>
      <c r="B25" s="29">
        <v>1.149</v>
      </c>
      <c r="C25" s="29">
        <v>57.471</v>
      </c>
      <c r="D25" s="30">
        <f>'Прайс 18.01.2023'!$E25/'Прайс 18.01.2023'!$B25</f>
        <v>609.0028014</v>
      </c>
      <c r="E25" s="30">
        <f>'Прайс 18.01.2023'!$F25/'Прайс 18.01.2023'!$C25*'Прайс 18.01.2023'!$B25</f>
        <v>699.7442188</v>
      </c>
      <c r="F25" s="30">
        <v>35000.0</v>
      </c>
    </row>
    <row r="26" ht="34.5" customHeight="1">
      <c r="A26" s="28" t="s">
        <v>30</v>
      </c>
      <c r="B26" s="29">
        <v>1.754</v>
      </c>
      <c r="C26" s="29">
        <v>38.986</v>
      </c>
      <c r="D26" s="30">
        <f>'Прайс 18.01.2023'!$E26/'Прайс 18.01.2023'!$B26</f>
        <v>692.5563023</v>
      </c>
      <c r="E26" s="30">
        <f>'Прайс 18.01.2023'!$F26/'Прайс 18.01.2023'!$C26*'Прайс 18.01.2023'!$B26</f>
        <v>1214.743754</v>
      </c>
      <c r="F26" s="30">
        <v>27000.0</v>
      </c>
    </row>
    <row r="27" ht="34.5" customHeight="1">
      <c r="A27" s="28" t="s">
        <v>31</v>
      </c>
      <c r="B27" s="29">
        <v>1.149</v>
      </c>
      <c r="C27" s="29">
        <v>25.542</v>
      </c>
      <c r="D27" s="30">
        <f>'Прайс 18.01.2023'!$E27/'Прайс 18.01.2023'!$B27</f>
        <v>1096.233654</v>
      </c>
      <c r="E27" s="30">
        <f>'Прайс 18.01.2023'!$F27/'Прайс 18.01.2023'!$C27*'Прайс 18.01.2023'!$B27</f>
        <v>1259.572469</v>
      </c>
      <c r="F27" s="30">
        <v>28000.0</v>
      </c>
    </row>
    <row r="28" ht="34.5" customHeight="1">
      <c r="A28" s="28" t="s">
        <v>32</v>
      </c>
      <c r="B28" s="29">
        <v>1.754</v>
      </c>
      <c r="C28" s="29">
        <v>50.125</v>
      </c>
      <c r="D28" s="30">
        <f>'Прайс 18.01.2023'!$E28/'Прайс 18.01.2023'!$B28</f>
        <v>558.6034913</v>
      </c>
      <c r="E28" s="30">
        <f>'Прайс 18.01.2023'!$F28/'Прайс 18.01.2023'!$C28*'Прайс 18.01.2023'!$B28</f>
        <v>979.7905237</v>
      </c>
      <c r="F28" s="30">
        <v>28000.0</v>
      </c>
    </row>
    <row r="29" ht="34.5" customHeight="1">
      <c r="A29" s="28" t="s">
        <v>33</v>
      </c>
      <c r="B29" s="29">
        <v>1.149</v>
      </c>
      <c r="C29" s="29">
        <v>32.84</v>
      </c>
      <c r="D29" s="30">
        <f>'Прайс 18.01.2023'!$E29/'Прайс 18.01.2023'!$B29</f>
        <v>791.7174178</v>
      </c>
      <c r="E29" s="30">
        <f>'Прайс 18.01.2023'!$F29/'Прайс 18.01.2023'!$C29*'Прайс 18.01.2023'!$B29</f>
        <v>909.683313</v>
      </c>
      <c r="F29" s="30">
        <v>26000.0</v>
      </c>
    </row>
    <row r="30" ht="34.5" customHeight="1">
      <c r="A30" s="25" t="s">
        <v>34</v>
      </c>
      <c r="B30" s="26">
        <v>1.149</v>
      </c>
      <c r="C30" s="26">
        <v>57.471</v>
      </c>
      <c r="D30" s="27">
        <f>'Прайс 18.01.2023'!$E30/'Прайс 18.01.2023'!$B30</f>
        <v>609.0028014</v>
      </c>
      <c r="E30" s="27">
        <f>'Прайс 18.01.2023'!$F30/'Прайс 18.01.2023'!$C30*'Прайс 18.01.2023'!$B30</f>
        <v>699.7442188</v>
      </c>
      <c r="F30" s="27">
        <v>35000.0</v>
      </c>
    </row>
    <row r="31" ht="34.5" customHeight="1">
      <c r="A31" s="28" t="s">
        <v>35</v>
      </c>
      <c r="B31" s="29">
        <v>1.19</v>
      </c>
      <c r="C31" s="29">
        <v>74.404</v>
      </c>
      <c r="D31" s="30">
        <f>'Прайс 18.01.2023'!$E31/'Прайс 18.01.2023'!$B31</f>
        <v>201.6806723</v>
      </c>
      <c r="E31" s="30">
        <v>240.0</v>
      </c>
      <c r="F31" s="30">
        <f>'Прайс 18.01.2023'!$D31*'Прайс 18.01.2023'!$C31</f>
        <v>15005.84874</v>
      </c>
    </row>
    <row r="32" ht="34.5" customHeight="1">
      <c r="A32" s="28" t="s">
        <v>36</v>
      </c>
      <c r="B32" s="29">
        <v>1.19</v>
      </c>
      <c r="C32" s="29">
        <v>66.137</v>
      </c>
      <c r="D32" s="30">
        <f>'Прайс 18.01.2023'!$E32/'Прайс 18.01.2023'!$B32</f>
        <v>226.8907563</v>
      </c>
      <c r="E32" s="30">
        <v>270.0</v>
      </c>
      <c r="F32" s="30">
        <f>'Прайс 18.01.2023'!$D32*'Прайс 18.01.2023'!$C32</f>
        <v>15005.87395</v>
      </c>
    </row>
    <row r="33" ht="34.5" customHeight="1">
      <c r="A33" s="25" t="s">
        <v>37</v>
      </c>
      <c r="B33" s="26">
        <v>1.449</v>
      </c>
      <c r="C33" s="26">
        <v>111.482</v>
      </c>
      <c r="D33" s="27">
        <f>'Прайс 18.01.2023'!$E33/'Прайс 18.01.2023'!$B33</f>
        <v>129.3995859</v>
      </c>
      <c r="E33" s="27">
        <v>187.5</v>
      </c>
      <c r="F33" s="27">
        <f>'Прайс 18.01.2023'!$D33*'Прайс 18.01.2023'!$C33</f>
        <v>14425.72464</v>
      </c>
    </row>
    <row r="34" ht="34.5" customHeight="1">
      <c r="A34" s="28" t="s">
        <v>38</v>
      </c>
      <c r="B34" s="29">
        <v>1.85185185185</v>
      </c>
      <c r="C34" s="29">
        <v>148.148</v>
      </c>
      <c r="D34" s="30">
        <f>'Прайс 18.01.2023'!$E34/'Прайс 18.01.2023'!$B34</f>
        <v>101.25</v>
      </c>
      <c r="E34" s="30">
        <v>187.5</v>
      </c>
      <c r="F34" s="30">
        <f>'Прайс 18.01.2023'!$D34*'Прайс 18.01.2023'!$C34</f>
        <v>14999.985</v>
      </c>
    </row>
    <row r="35" ht="34.5" customHeight="1">
      <c r="A35" s="25" t="s">
        <v>39</v>
      </c>
      <c r="B35" s="26">
        <v>3.508</v>
      </c>
      <c r="C35" s="26">
        <v>175.438</v>
      </c>
      <c r="D35" s="27">
        <f>'Прайс 18.01.2023'!$E35/'Прайс 18.01.2023'!$B35</f>
        <v>85.51881414</v>
      </c>
      <c r="E35" s="27">
        <v>300.0</v>
      </c>
      <c r="F35" s="27">
        <f>'Прайс 18.01.2023'!$D35*'Прайс 18.01.2023'!$C35</f>
        <v>15003.24971</v>
      </c>
    </row>
    <row r="36" ht="34.5" customHeight="1">
      <c r="A36" s="25" t="s">
        <v>40</v>
      </c>
      <c r="B36" s="26">
        <v>2.298</v>
      </c>
      <c r="C36" s="26">
        <v>114.942</v>
      </c>
      <c r="D36" s="27">
        <f>'Прайс 18.01.2023'!$E36/'Прайс 18.01.2023'!$B36</f>
        <v>130.5483029</v>
      </c>
      <c r="E36" s="27">
        <v>300.0</v>
      </c>
      <c r="F36" s="27">
        <f>'Прайс 18.01.2023'!$D36*'Прайс 18.01.2023'!$C36</f>
        <v>15005.48303</v>
      </c>
    </row>
    <row r="37" ht="34.5" customHeight="1">
      <c r="A37" s="25" t="s">
        <v>41</v>
      </c>
      <c r="B37" s="26">
        <v>2.298</v>
      </c>
      <c r="C37" s="26">
        <v>114.942</v>
      </c>
      <c r="D37" s="27">
        <f>'Прайс 18.01.2023'!$E37/'Прайс 18.01.2023'!$B37</f>
        <v>130.5483029</v>
      </c>
      <c r="E37" s="27">
        <v>300.0</v>
      </c>
      <c r="F37" s="27">
        <f>'Прайс 18.01.2023'!$D37*'Прайс 18.01.2023'!$C37</f>
        <v>15005.48303</v>
      </c>
    </row>
    <row r="38" ht="34.5" customHeight="1">
      <c r="A38" s="25" t="s">
        <v>42</v>
      </c>
      <c r="B38" s="26">
        <v>3.508</v>
      </c>
      <c r="C38" s="26">
        <v>175.438</v>
      </c>
      <c r="D38" s="27">
        <f>'Прайс 18.01.2023'!$E38/'Прайс 18.01.2023'!$B38</f>
        <v>85.51881414</v>
      </c>
      <c r="E38" s="27">
        <v>300.0</v>
      </c>
      <c r="F38" s="27">
        <f>'Прайс 18.01.2023'!$D38*'Прайс 18.01.2023'!$C38</f>
        <v>15003.24971</v>
      </c>
    </row>
    <row r="39" ht="34.5" customHeight="1">
      <c r="A39" s="28" t="s">
        <v>43</v>
      </c>
      <c r="B39" s="29">
        <v>2.298</v>
      </c>
      <c r="C39" s="29">
        <v>114.942</v>
      </c>
      <c r="D39" s="30">
        <f>'Прайс 18.01.2023'!$E39/'Прайс 18.01.2023'!$B39</f>
        <v>130.5483029</v>
      </c>
      <c r="E39" s="30">
        <v>300.0</v>
      </c>
      <c r="F39" s="30">
        <f>'Прайс 18.01.2023'!$D39*'Прайс 18.01.2023'!$C39</f>
        <v>15005.48303</v>
      </c>
    </row>
    <row r="40" ht="34.5" customHeight="1">
      <c r="A40" s="31" t="s">
        <v>44</v>
      </c>
      <c r="B40" s="22" t="s">
        <v>7</v>
      </c>
      <c r="C40" s="23" t="s">
        <v>8</v>
      </c>
      <c r="D40" s="24" t="s">
        <v>9</v>
      </c>
      <c r="E40" s="23" t="s">
        <v>10</v>
      </c>
      <c r="F40" s="32" t="s">
        <v>11</v>
      </c>
    </row>
    <row r="41" ht="34.5" customHeight="1">
      <c r="A41" s="33" t="s">
        <v>45</v>
      </c>
      <c r="B41" s="26">
        <v>2.347417</v>
      </c>
      <c r="C41" s="26">
        <v>83.836</v>
      </c>
      <c r="D41" s="27">
        <f>'Прайс 18.01.2023'!$E41/'Прайс 18.01.2023'!$B41</f>
        <v>1618.80058</v>
      </c>
      <c r="E41" s="27">
        <v>3800.0</v>
      </c>
      <c r="F41" s="27">
        <f>'Прайс 18.01.2023'!$D41*'Прайс 18.01.2023'!$C41</f>
        <v>135713.7654</v>
      </c>
    </row>
    <row r="42" ht="34.5" customHeight="1">
      <c r="A42" s="33" t="s">
        <v>46</v>
      </c>
      <c r="B42" s="26">
        <v>2.347417</v>
      </c>
      <c r="C42" s="26">
        <v>83.836</v>
      </c>
      <c r="D42" s="27">
        <f>'Прайс 18.01.2023'!$E42/'Прайс 18.01.2023'!$B42</f>
        <v>1363.200488</v>
      </c>
      <c r="E42" s="27">
        <v>3200.0</v>
      </c>
      <c r="F42" s="27">
        <f>'Прайс 18.01.2023'!$D42*'Прайс 18.01.2023'!$C42</f>
        <v>114285.2761</v>
      </c>
    </row>
    <row r="43" ht="34.5" customHeight="1">
      <c r="A43" s="33" t="s">
        <v>47</v>
      </c>
      <c r="B43" s="26">
        <v>2.347417</v>
      </c>
      <c r="C43" s="26">
        <v>83.836</v>
      </c>
      <c r="D43" s="27">
        <f>'Прайс 18.01.2023'!$E43/'Прайс 18.01.2023'!$B43</f>
        <v>894.6003203</v>
      </c>
      <c r="E43" s="27">
        <v>2100.0</v>
      </c>
      <c r="F43" s="27">
        <f>'Прайс 18.01.2023'!$D43*'Прайс 18.01.2023'!$C43</f>
        <v>74999.71245</v>
      </c>
    </row>
    <row r="44" ht="34.5" customHeight="1">
      <c r="A44" s="34" t="s">
        <v>48</v>
      </c>
      <c r="B44" s="29">
        <v>1.785714</v>
      </c>
      <c r="C44" s="29">
        <v>89.285</v>
      </c>
      <c r="D44" s="30">
        <f>'Прайс 18.01.2023'!$E44/'Прайс 18.01.2023'!$B44</f>
        <v>1512.000242</v>
      </c>
      <c r="E44" s="30">
        <v>2700.0</v>
      </c>
      <c r="F44" s="30">
        <f>'Прайс 18.01.2023'!$D44*'Прайс 18.01.2023'!$C44</f>
        <v>134998.9416</v>
      </c>
    </row>
    <row r="45" ht="34.5" customHeight="1">
      <c r="A45" s="34" t="s">
        <v>49</v>
      </c>
      <c r="B45" s="29">
        <v>1.785714</v>
      </c>
      <c r="C45" s="29">
        <v>89.285</v>
      </c>
      <c r="D45" s="30">
        <f>'Прайс 18.01.2023'!$E45/'Прайс 18.01.2023'!$B45</f>
        <v>1288.000206</v>
      </c>
      <c r="E45" s="30">
        <v>2300.0</v>
      </c>
      <c r="F45" s="30">
        <f>'Прайс 18.01.2023'!$D45*'Прайс 18.01.2023'!$C45</f>
        <v>114999.0984</v>
      </c>
    </row>
    <row r="46" ht="34.5" customHeight="1">
      <c r="A46" s="34" t="s">
        <v>50</v>
      </c>
      <c r="B46" s="29">
        <v>1.785714</v>
      </c>
      <c r="C46" s="29">
        <v>89.285</v>
      </c>
      <c r="D46" s="30">
        <f>'Прайс 18.01.2023'!$E46/'Прайс 18.01.2023'!$B46</f>
        <v>840.0001344</v>
      </c>
      <c r="E46" s="30">
        <v>1500.0</v>
      </c>
      <c r="F46" s="30">
        <f>'Прайс 18.01.2023'!$D46*'Прайс 18.01.2023'!$C46</f>
        <v>74999.412</v>
      </c>
    </row>
    <row r="47" ht="34.5" customHeight="1">
      <c r="A47" s="34" t="s">
        <v>51</v>
      </c>
      <c r="B47" s="29">
        <v>2.38095</v>
      </c>
      <c r="C47" s="29">
        <v>119.047</v>
      </c>
      <c r="D47" s="30">
        <f>'Прайс 18.01.2023'!$E47/'Прайс 18.01.2023'!$B47</f>
        <v>1134.001134</v>
      </c>
      <c r="E47" s="30">
        <v>2700.0</v>
      </c>
      <c r="F47" s="30">
        <f>'Прайс 18.01.2023'!$D47*'Прайс 18.01.2023'!$C47</f>
        <v>134999.433</v>
      </c>
    </row>
    <row r="48" ht="34.5" customHeight="1">
      <c r="A48" s="34" t="s">
        <v>52</v>
      </c>
      <c r="B48" s="29">
        <v>2.38095</v>
      </c>
      <c r="C48" s="29">
        <v>119.047</v>
      </c>
      <c r="D48" s="30">
        <f>'Прайс 18.01.2023'!$E48/'Прайс 18.01.2023'!$B48</f>
        <v>966.000966</v>
      </c>
      <c r="E48" s="30">
        <v>2300.0</v>
      </c>
      <c r="F48" s="30">
        <f>'Прайс 18.01.2023'!$D48*'Прайс 18.01.2023'!$C48</f>
        <v>114999.517</v>
      </c>
    </row>
    <row r="49" ht="34.5" customHeight="1">
      <c r="A49" s="34" t="s">
        <v>53</v>
      </c>
      <c r="B49" s="29">
        <v>2.38095</v>
      </c>
      <c r="C49" s="29">
        <v>119.047</v>
      </c>
      <c r="D49" s="30">
        <f>'Прайс 18.01.2023'!$E49/'Прайс 18.01.2023'!$B49</f>
        <v>630.00063</v>
      </c>
      <c r="E49" s="30">
        <v>1500.0</v>
      </c>
      <c r="F49" s="30">
        <f>'Прайс 18.01.2023'!$D49*'Прайс 18.01.2023'!$C49</f>
        <v>74999.685</v>
      </c>
    </row>
    <row r="50" ht="34.5" customHeight="1">
      <c r="A50" s="34" t="s">
        <v>54</v>
      </c>
      <c r="B50" s="29">
        <v>2.77777</v>
      </c>
      <c r="C50" s="29">
        <v>138.888</v>
      </c>
      <c r="D50" s="30">
        <f>'Прайс 18.01.2023'!$E50/'Прайс 18.01.2023'!$B50</f>
        <v>972.0027216</v>
      </c>
      <c r="E50" s="30">
        <v>2700.0</v>
      </c>
      <c r="F50" s="30">
        <f>'Прайс 18.01.2023'!$D50*'Прайс 18.01.2023'!$C50</f>
        <v>134999.514</v>
      </c>
    </row>
    <row r="51" ht="34.5" customHeight="1">
      <c r="A51" s="34" t="s">
        <v>55</v>
      </c>
      <c r="B51" s="29">
        <v>2.77777</v>
      </c>
      <c r="C51" s="29">
        <v>138.888</v>
      </c>
      <c r="D51" s="30">
        <f>'Прайс 18.01.2023'!$E51/'Прайс 18.01.2023'!$B51</f>
        <v>828.0023184</v>
      </c>
      <c r="E51" s="30">
        <v>2300.0</v>
      </c>
      <c r="F51" s="30">
        <f>'Прайс 18.01.2023'!$D51*'Прайс 18.01.2023'!$C51</f>
        <v>114999.586</v>
      </c>
    </row>
    <row r="52" ht="34.5" customHeight="1">
      <c r="A52" s="34" t="s">
        <v>56</v>
      </c>
      <c r="B52" s="29">
        <v>2.77777</v>
      </c>
      <c r="C52" s="29">
        <v>138.888</v>
      </c>
      <c r="D52" s="30">
        <f>'Прайс 18.01.2023'!$E52/'Прайс 18.01.2023'!$B52</f>
        <v>540.001512</v>
      </c>
      <c r="E52" s="30">
        <v>1500.0</v>
      </c>
      <c r="F52" s="30">
        <f>'Прайс 18.01.2023'!$D52*'Прайс 18.01.2023'!$C52</f>
        <v>74999.73</v>
      </c>
    </row>
    <row r="53" ht="34.5" customHeight="1">
      <c r="A53" s="34" t="s">
        <v>57</v>
      </c>
      <c r="B53" s="29">
        <v>3.703703</v>
      </c>
      <c r="C53" s="29">
        <v>185.185</v>
      </c>
      <c r="D53" s="30">
        <f>'Прайс 18.01.2023'!$E53/'Прайс 18.01.2023'!$B53</f>
        <v>729.0001385</v>
      </c>
      <c r="E53" s="30">
        <v>2700.0</v>
      </c>
      <c r="F53" s="30">
        <f>'Прайс 18.01.2023'!$D53*'Прайс 18.01.2023'!$C53</f>
        <v>134999.8906</v>
      </c>
    </row>
    <row r="54" ht="34.5" customHeight="1">
      <c r="A54" s="34" t="s">
        <v>58</v>
      </c>
      <c r="B54" s="29">
        <v>3.703703</v>
      </c>
      <c r="C54" s="29">
        <v>185.185</v>
      </c>
      <c r="D54" s="30">
        <f>'Прайс 18.01.2023'!$E54/'Прайс 18.01.2023'!$B54</f>
        <v>621.000118</v>
      </c>
      <c r="E54" s="30">
        <v>2300.0</v>
      </c>
      <c r="F54" s="30">
        <f>'Прайс 18.01.2023'!$D54*'Прайс 18.01.2023'!$C54</f>
        <v>114999.9068</v>
      </c>
    </row>
    <row r="55" ht="34.5" customHeight="1">
      <c r="A55" s="34" t="s">
        <v>59</v>
      </c>
      <c r="B55" s="29">
        <v>3.703703</v>
      </c>
      <c r="C55" s="29">
        <v>185.185</v>
      </c>
      <c r="D55" s="30">
        <f>'Прайс 18.01.2023'!$E55/'Прайс 18.01.2023'!$B55</f>
        <v>405.000077</v>
      </c>
      <c r="E55" s="30">
        <v>1500.0</v>
      </c>
      <c r="F55" s="30">
        <f>'Прайс 18.01.2023'!$D55*'Прайс 18.01.2023'!$C55</f>
        <v>74999.93925</v>
      </c>
    </row>
    <row r="56" ht="34.5" customHeight="1">
      <c r="A56" s="34" t="s">
        <v>60</v>
      </c>
      <c r="B56" s="29">
        <v>2.77777</v>
      </c>
      <c r="C56" s="29">
        <v>138.888</v>
      </c>
      <c r="D56" s="30">
        <f>'Прайс 18.01.2023'!$E56/'Прайс 18.01.2023'!$B56</f>
        <v>972.0027216</v>
      </c>
      <c r="E56" s="30">
        <v>2700.0</v>
      </c>
      <c r="F56" s="30">
        <f>'Прайс 18.01.2023'!$D56*'Прайс 18.01.2023'!$C56</f>
        <v>134999.514</v>
      </c>
    </row>
    <row r="57" ht="34.5" customHeight="1">
      <c r="A57" s="34" t="s">
        <v>61</v>
      </c>
      <c r="B57" s="29">
        <v>2.77777</v>
      </c>
      <c r="C57" s="29">
        <v>138.888</v>
      </c>
      <c r="D57" s="30">
        <f>'Прайс 18.01.2023'!$E57/'Прайс 18.01.2023'!$B57</f>
        <v>828.0023184</v>
      </c>
      <c r="E57" s="30">
        <v>2300.0</v>
      </c>
      <c r="F57" s="30">
        <f>'Прайс 18.01.2023'!$D57*'Прайс 18.01.2023'!$C57</f>
        <v>114999.586</v>
      </c>
    </row>
    <row r="58" ht="34.5" customHeight="1">
      <c r="A58" s="34" t="s">
        <v>62</v>
      </c>
      <c r="B58" s="29">
        <v>2.77777</v>
      </c>
      <c r="C58" s="29">
        <v>138.888</v>
      </c>
      <c r="D58" s="30">
        <f>'Прайс 18.01.2023'!$E58/'Прайс 18.01.2023'!$B58</f>
        <v>540.001512</v>
      </c>
      <c r="E58" s="30">
        <v>1500.0</v>
      </c>
      <c r="F58" s="30">
        <f>'Прайс 18.01.2023'!$D58*'Прайс 18.01.2023'!$C58</f>
        <v>74999.73</v>
      </c>
    </row>
    <row r="59" ht="34.5" customHeight="1">
      <c r="A59" s="33" t="s">
        <v>63</v>
      </c>
      <c r="B59" s="26">
        <v>1.785714</v>
      </c>
      <c r="C59" s="26">
        <v>63.775</v>
      </c>
      <c r="D59" s="27">
        <f>'Прайс 18.01.2023'!$E59/'Прайс 18.01.2023'!$B59</f>
        <v>2128.00034</v>
      </c>
      <c r="E59" s="27">
        <v>3800.0</v>
      </c>
      <c r="F59" s="27">
        <f>'Прайс 18.01.2023'!$D59*'Прайс 18.01.2023'!$C59</f>
        <v>135713.2217</v>
      </c>
    </row>
    <row r="60" ht="34.5" customHeight="1">
      <c r="A60" s="33" t="s">
        <v>64</v>
      </c>
      <c r="B60" s="26">
        <v>1.785714</v>
      </c>
      <c r="C60" s="26">
        <v>63.775</v>
      </c>
      <c r="D60" s="27">
        <f>'Прайс 18.01.2023'!$E60/'Прайс 18.01.2023'!$B60</f>
        <v>1792.000287</v>
      </c>
      <c r="E60" s="27">
        <v>3200.0</v>
      </c>
      <c r="F60" s="27">
        <f>'Прайс 18.01.2023'!$D60*'Прайс 18.01.2023'!$C60</f>
        <v>114284.8183</v>
      </c>
    </row>
    <row r="61" ht="34.5" customHeight="1">
      <c r="A61" s="33" t="s">
        <v>65</v>
      </c>
      <c r="B61" s="26">
        <v>1.785714</v>
      </c>
      <c r="C61" s="26">
        <v>63.775</v>
      </c>
      <c r="D61" s="27">
        <f>'Прайс 18.01.2023'!$E61/'Прайс 18.01.2023'!$B61</f>
        <v>1176.000188</v>
      </c>
      <c r="E61" s="27">
        <v>2100.0</v>
      </c>
      <c r="F61" s="27">
        <f>'Прайс 18.01.2023'!$D61*'Прайс 18.01.2023'!$C61</f>
        <v>74999.412</v>
      </c>
    </row>
    <row r="62" ht="34.5" customHeight="1">
      <c r="A62" s="33" t="s">
        <v>66</v>
      </c>
      <c r="B62" s="26">
        <v>2.38095</v>
      </c>
      <c r="C62" s="26">
        <v>85.034</v>
      </c>
      <c r="D62" s="27">
        <f>'Прайс 18.01.2023'!$E62/'Прайс 18.01.2023'!$B62</f>
        <v>1596.001596</v>
      </c>
      <c r="E62" s="27">
        <v>3800.0</v>
      </c>
      <c r="F62" s="27">
        <f>'Прайс 18.01.2023'!$D62*'Прайс 18.01.2023'!$C62</f>
        <v>135714.3997</v>
      </c>
    </row>
    <row r="63" ht="34.5" customHeight="1">
      <c r="A63" s="33" t="s">
        <v>67</v>
      </c>
      <c r="B63" s="26">
        <v>2.38095</v>
      </c>
      <c r="C63" s="26">
        <v>85.034</v>
      </c>
      <c r="D63" s="27">
        <f>'Прайс 18.01.2023'!$E63/'Прайс 18.01.2023'!$B63</f>
        <v>1344.001344</v>
      </c>
      <c r="E63" s="27">
        <v>3200.0</v>
      </c>
      <c r="F63" s="27">
        <f>'Прайс 18.01.2023'!$D63*'Прайс 18.01.2023'!$C63</f>
        <v>114285.8103</v>
      </c>
    </row>
    <row r="64" ht="34.5" customHeight="1">
      <c r="A64" s="33" t="s">
        <v>68</v>
      </c>
      <c r="B64" s="26">
        <v>2.38095</v>
      </c>
      <c r="C64" s="26">
        <v>85.034</v>
      </c>
      <c r="D64" s="27">
        <f>'Прайс 18.01.2023'!$E64/'Прайс 18.01.2023'!$B64</f>
        <v>882.000882</v>
      </c>
      <c r="E64" s="27">
        <v>2100.0</v>
      </c>
      <c r="F64" s="27">
        <f>'Прайс 18.01.2023'!$D64*'Прайс 18.01.2023'!$C64</f>
        <v>75000.063</v>
      </c>
    </row>
    <row r="65" ht="34.5" customHeight="1">
      <c r="A65" s="33" t="s">
        <v>69</v>
      </c>
      <c r="B65" s="26">
        <v>2.0833333</v>
      </c>
      <c r="C65" s="26">
        <v>74.404</v>
      </c>
      <c r="D65" s="27">
        <f>'Прайс 18.01.2023'!$E65/'Прайс 18.01.2023'!$B65</f>
        <v>1824.000029</v>
      </c>
      <c r="E65" s="27">
        <v>3800.0</v>
      </c>
      <c r="F65" s="27">
        <f>'Прайс 18.01.2023'!$D65*'Прайс 18.01.2023'!$C65</f>
        <v>135712.8982</v>
      </c>
    </row>
    <row r="66" ht="34.5" customHeight="1">
      <c r="A66" s="33" t="s">
        <v>70</v>
      </c>
      <c r="B66" s="26">
        <v>2.0833333</v>
      </c>
      <c r="C66" s="26">
        <v>74.404</v>
      </c>
      <c r="D66" s="27">
        <f>'Прайс 18.01.2023'!$E66/'Прайс 18.01.2023'!$B66</f>
        <v>1536.000025</v>
      </c>
      <c r="E66" s="27">
        <v>3200.0</v>
      </c>
      <c r="F66" s="27">
        <f>'Прайс 18.01.2023'!$D66*'Прайс 18.01.2023'!$C66</f>
        <v>114284.5458</v>
      </c>
    </row>
    <row r="67" ht="34.5" customHeight="1">
      <c r="A67" s="33" t="s">
        <v>71</v>
      </c>
      <c r="B67" s="26">
        <v>2.0833333</v>
      </c>
      <c r="C67" s="26">
        <v>74.404</v>
      </c>
      <c r="D67" s="27">
        <f>'Прайс 18.01.2023'!$E67/'Прайс 18.01.2023'!$B67</f>
        <v>1008.000016</v>
      </c>
      <c r="E67" s="27">
        <v>2100.0</v>
      </c>
      <c r="F67" s="27">
        <f>'Прайс 18.01.2023'!$D67*'Прайс 18.01.2023'!$C67</f>
        <v>74999.2332</v>
      </c>
    </row>
    <row r="68" ht="34.5" customHeight="1">
      <c r="A68" s="33" t="s">
        <v>72</v>
      </c>
      <c r="B68" s="26">
        <v>2.77777</v>
      </c>
      <c r="C68" s="26">
        <v>99.206</v>
      </c>
      <c r="D68" s="27">
        <f>'Прайс 18.01.2023'!$E68/'Прайс 18.01.2023'!$B68</f>
        <v>1368.00383</v>
      </c>
      <c r="E68" s="27">
        <v>3800.0</v>
      </c>
      <c r="F68" s="27">
        <f>'Прайс 18.01.2023'!$D68*'Прайс 18.01.2023'!$C68</f>
        <v>135714.188</v>
      </c>
    </row>
    <row r="69" ht="34.5" customHeight="1">
      <c r="A69" s="33" t="s">
        <v>73</v>
      </c>
      <c r="B69" s="26">
        <v>2.77777</v>
      </c>
      <c r="C69" s="26">
        <v>99.206</v>
      </c>
      <c r="D69" s="27">
        <f>'Прайс 18.01.2023'!$E69/'Прайс 18.01.2023'!$B69</f>
        <v>1152.003226</v>
      </c>
      <c r="E69" s="27">
        <v>3200.0</v>
      </c>
      <c r="F69" s="27">
        <f>'Прайс 18.01.2023'!$D69*'Прайс 18.01.2023'!$C69</f>
        <v>114285.632</v>
      </c>
    </row>
    <row r="70" ht="34.5" customHeight="1">
      <c r="A70" s="33" t="s">
        <v>74</v>
      </c>
      <c r="B70" s="26">
        <v>2.77777</v>
      </c>
      <c r="C70" s="26">
        <v>99.206</v>
      </c>
      <c r="D70" s="27">
        <f>'Прайс 18.01.2023'!$E70/'Прайс 18.01.2023'!$B70</f>
        <v>756.0021168</v>
      </c>
      <c r="E70" s="27">
        <v>2100.0</v>
      </c>
      <c r="F70" s="27">
        <f>'Прайс 18.01.2023'!$D70*'Прайс 18.01.2023'!$C70</f>
        <v>74999.946</v>
      </c>
    </row>
    <row r="71" ht="34.5" customHeight="1">
      <c r="A71" s="31" t="s">
        <v>75</v>
      </c>
      <c r="B71" s="22" t="s">
        <v>7</v>
      </c>
      <c r="C71" s="23" t="s">
        <v>8</v>
      </c>
      <c r="D71" s="24" t="s">
        <v>9</v>
      </c>
      <c r="E71" s="23" t="s">
        <v>10</v>
      </c>
      <c r="F71" s="32" t="s">
        <v>11</v>
      </c>
    </row>
    <row r="72" ht="34.5" customHeight="1">
      <c r="A72" s="34" t="s">
        <v>76</v>
      </c>
      <c r="B72" s="29">
        <v>1.754</v>
      </c>
      <c r="C72" s="29">
        <v>38.9863547758</v>
      </c>
      <c r="D72" s="30">
        <f>'Прайс 18.01.2023'!$F72/'Прайс 18.01.2023'!$C72</f>
        <v>641.25</v>
      </c>
      <c r="E72" s="30">
        <f>'Прайс 18.01.2023'!$D72*'Прайс 18.01.2023'!$B72</f>
        <v>1124.7525</v>
      </c>
      <c r="F72" s="30">
        <v>25000.0</v>
      </c>
    </row>
    <row r="73" ht="34.5" customHeight="1">
      <c r="A73" s="34" t="s">
        <v>77</v>
      </c>
      <c r="B73" s="29">
        <v>1.149</v>
      </c>
      <c r="C73" s="29">
        <v>25.5427841634</v>
      </c>
      <c r="D73" s="30">
        <f>'Прайс 18.01.2023'!$F73/'Прайс 18.01.2023'!$C73</f>
        <v>1017.9</v>
      </c>
      <c r="E73" s="30">
        <f>'Прайс 18.01.2023'!$D73*'Прайс 18.01.2023'!$B73</f>
        <v>1169.5671</v>
      </c>
      <c r="F73" s="30">
        <v>26000.0</v>
      </c>
    </row>
    <row r="74" ht="34.5" customHeight="1">
      <c r="A74" s="34" t="s">
        <v>78</v>
      </c>
      <c r="B74" s="29">
        <v>0.854</v>
      </c>
      <c r="C74" s="29">
        <v>18.9933523266</v>
      </c>
      <c r="D74" s="30">
        <f>'Прайс 18.01.2023'!$F74/'Прайс 18.01.2023'!$C74</f>
        <v>1368.9</v>
      </c>
      <c r="E74" s="30">
        <f>'Прайс 18.01.2023'!$D74*'Прайс 18.01.2023'!$B74</f>
        <v>1169.0406</v>
      </c>
      <c r="F74" s="30">
        <v>26000.0</v>
      </c>
    </row>
    <row r="75" ht="34.5" customHeight="1">
      <c r="A75" s="34" t="s">
        <v>79</v>
      </c>
      <c r="B75" s="29">
        <v>1.754</v>
      </c>
      <c r="C75" s="29">
        <v>87.8192982456</v>
      </c>
      <c r="D75" s="30">
        <f>'Прайс 18.01.2023'!$F75/'Прайс 18.01.2023'!$C75</f>
        <v>335.9170546</v>
      </c>
      <c r="E75" s="30">
        <f>'Прайс 18.01.2023'!$D75*'Прайс 18.01.2023'!$B75</f>
        <v>589.1985137</v>
      </c>
      <c r="F75" s="30">
        <v>29500.0</v>
      </c>
    </row>
    <row r="76" ht="34.5" customHeight="1">
      <c r="A76" s="34" t="s">
        <v>80</v>
      </c>
      <c r="B76" s="29">
        <v>1.149</v>
      </c>
      <c r="C76" s="29">
        <v>57.4712643678</v>
      </c>
      <c r="D76" s="30">
        <f>'Прайс 18.01.2023'!$F76/'Прайс 18.01.2023'!$C76</f>
        <v>513.3</v>
      </c>
      <c r="E76" s="30">
        <f>'Прайс 18.01.2023'!$D76*'Прайс 18.01.2023'!$B76</f>
        <v>589.7817</v>
      </c>
      <c r="F76" s="30">
        <v>29500.0</v>
      </c>
    </row>
    <row r="77" ht="34.5" customHeight="1">
      <c r="A77" s="34" t="s">
        <v>81</v>
      </c>
      <c r="B77" s="29">
        <v>0.854</v>
      </c>
      <c r="C77" s="29">
        <v>42.735042735</v>
      </c>
      <c r="D77" s="30">
        <f>'Прайс 18.01.2023'!$F77/'Прайс 18.01.2023'!$C77</f>
        <v>690.3</v>
      </c>
      <c r="E77" s="30">
        <f>'Прайс 18.01.2023'!$D77*'Прайс 18.01.2023'!$B77</f>
        <v>589.5162</v>
      </c>
      <c r="F77" s="30">
        <v>29500.0</v>
      </c>
    </row>
    <row r="78" ht="34.5" customHeight="1">
      <c r="A78" s="34" t="s">
        <v>82</v>
      </c>
      <c r="B78" s="29">
        <v>1.754</v>
      </c>
      <c r="C78" s="29">
        <v>50.1253132832</v>
      </c>
      <c r="D78" s="30">
        <f>'Прайс 18.01.2023'!$F78/'Прайс 18.01.2023'!$C78</f>
        <v>498.75</v>
      </c>
      <c r="E78" s="30">
        <f>'Прайс 18.01.2023'!$D78*'Прайс 18.01.2023'!$B78</f>
        <v>874.8075</v>
      </c>
      <c r="F78" s="30">
        <v>25000.0</v>
      </c>
    </row>
    <row r="79" ht="34.5" customHeight="1">
      <c r="A79" s="34" t="s">
        <v>83</v>
      </c>
      <c r="B79" s="29">
        <v>1.149</v>
      </c>
      <c r="C79" s="29">
        <v>32.8407224958</v>
      </c>
      <c r="D79" s="30">
        <f>'Прайс 18.01.2023'!$F79/'Прайс 18.01.2023'!$C79</f>
        <v>761.25</v>
      </c>
      <c r="E79" s="30">
        <f>'Прайс 18.01.2023'!$D79*'Прайс 18.01.2023'!$B79</f>
        <v>874.67625</v>
      </c>
      <c r="F79" s="30">
        <v>25000.0</v>
      </c>
    </row>
    <row r="80" ht="34.5" customHeight="1">
      <c r="A80" s="34" t="s">
        <v>84</v>
      </c>
      <c r="B80" s="29">
        <v>0.854</v>
      </c>
      <c r="C80" s="29">
        <v>24.42002442</v>
      </c>
      <c r="D80" s="30">
        <f>'Прайс 18.01.2023'!$F80/'Прайс 18.01.2023'!$C80</f>
        <v>1023.75</v>
      </c>
      <c r="E80" s="30">
        <f>'Прайс 18.01.2023'!$D80*'Прайс 18.01.2023'!$B80</f>
        <v>874.2825</v>
      </c>
      <c r="F80" s="30">
        <v>25000.0</v>
      </c>
    </row>
    <row r="81" ht="34.5" customHeight="1">
      <c r="A81" s="33" t="s">
        <v>85</v>
      </c>
      <c r="B81" s="26">
        <v>1.754</v>
      </c>
      <c r="C81" s="26">
        <v>23.3918</v>
      </c>
      <c r="D81" s="27">
        <f>'Прайс 18.01.2023'!$F81/'Прайс 18.01.2023'!$C81</f>
        <v>1068.750588</v>
      </c>
      <c r="E81" s="27">
        <f>'Прайс 18.01.2023'!$D81*'Прайс 18.01.2023'!$B81</f>
        <v>1874.588531</v>
      </c>
      <c r="F81" s="27">
        <v>25000.0</v>
      </c>
    </row>
    <row r="82" ht="34.5" customHeight="1">
      <c r="A82" s="33" t="s">
        <v>86</v>
      </c>
      <c r="B82" s="26">
        <v>1.149</v>
      </c>
      <c r="C82" s="26">
        <v>15.3256</v>
      </c>
      <c r="D82" s="27">
        <f>'Прайс 18.01.2023'!$F82/'Прайс 18.01.2023'!$C82</f>
        <v>1631.257504</v>
      </c>
      <c r="E82" s="27">
        <f>'Прайс 18.01.2023'!$D82*'Прайс 18.01.2023'!$B82</f>
        <v>1874.314872</v>
      </c>
      <c r="F82" s="27">
        <v>25000.0</v>
      </c>
    </row>
    <row r="83" ht="34.5" customHeight="1">
      <c r="A83" s="33" t="s">
        <v>87</v>
      </c>
      <c r="B83" s="26">
        <v>0.854</v>
      </c>
      <c r="C83" s="26">
        <v>11.39601</v>
      </c>
      <c r="D83" s="27">
        <f>'Прайс 18.01.2023'!$F83/'Прайс 18.01.2023'!$C83</f>
        <v>2193.750269</v>
      </c>
      <c r="E83" s="27">
        <f>'Прайс 18.01.2023'!$D83*'Прайс 18.01.2023'!$B83</f>
        <v>1873.462729</v>
      </c>
      <c r="F83" s="27">
        <v>25000.0</v>
      </c>
    </row>
    <row r="84" ht="34.5" customHeight="1">
      <c r="A84" s="33" t="s">
        <v>88</v>
      </c>
      <c r="B84" s="26">
        <v>1.754</v>
      </c>
      <c r="C84" s="26">
        <v>18.467</v>
      </c>
      <c r="D84" s="27">
        <f>'Прайс 18.01.2023'!$F84/'Прайс 18.01.2023'!$C84</f>
        <v>1353.766178</v>
      </c>
      <c r="E84" s="27">
        <f>'Прайс 18.01.2023'!$D84*'Прайс 18.01.2023'!$B84</f>
        <v>2374.505875</v>
      </c>
      <c r="F84" s="27">
        <v>25000.0</v>
      </c>
    </row>
    <row r="85" ht="34.5" customHeight="1">
      <c r="A85" s="33" t="s">
        <v>89</v>
      </c>
      <c r="B85" s="26">
        <v>1.149</v>
      </c>
      <c r="C85" s="26">
        <v>12.0992</v>
      </c>
      <c r="D85" s="27">
        <f>'Прайс 18.01.2023'!$F85/'Прайс 18.01.2023'!$C85</f>
        <v>2066.252314</v>
      </c>
      <c r="E85" s="27">
        <f>'Прайс 18.01.2023'!$D85*'Прайс 18.01.2023'!$B85</f>
        <v>2374.123909</v>
      </c>
      <c r="F85" s="27">
        <v>25000.0</v>
      </c>
    </row>
    <row r="86" ht="34.5" customHeight="1">
      <c r="A86" s="33" t="s">
        <v>90</v>
      </c>
      <c r="B86" s="26">
        <v>0.854</v>
      </c>
      <c r="C86" s="26">
        <v>8.996</v>
      </c>
      <c r="D86" s="27">
        <f>'Прайс 18.01.2023'!$F86/'Прайс 18.01.2023'!$C86</f>
        <v>2779.012895</v>
      </c>
      <c r="E86" s="27">
        <f>'Прайс 18.01.2023'!$D86*'Прайс 18.01.2023'!$B86</f>
        <v>2373.277012</v>
      </c>
      <c r="F86" s="27">
        <v>25000.0</v>
      </c>
    </row>
    <row r="87" ht="34.5" customHeight="1">
      <c r="A87" s="33" t="s">
        <v>91</v>
      </c>
      <c r="B87" s="26">
        <v>1.754</v>
      </c>
      <c r="C87" s="26">
        <v>7.92707</v>
      </c>
      <c r="D87" s="27">
        <f>'Прайс 18.01.2023'!$F87/'Прайс 18.01.2023'!$C87</f>
        <v>3153.750377</v>
      </c>
      <c r="E87" s="27">
        <f>'Прайс 18.01.2023'!$D87*'Прайс 18.01.2023'!$B87</f>
        <v>5531.678161</v>
      </c>
      <c r="F87" s="27">
        <v>25000.0</v>
      </c>
    </row>
    <row r="88" ht="34.5" customHeight="1">
      <c r="A88" s="33" t="s">
        <v>92</v>
      </c>
      <c r="B88" s="26">
        <v>1.149</v>
      </c>
      <c r="C88" s="26">
        <v>5.894488</v>
      </c>
      <c r="D88" s="27">
        <f>'Прайс 18.01.2023'!$F88/'Прайс 18.01.2023'!$C88</f>
        <v>4241.25047</v>
      </c>
      <c r="E88" s="27">
        <f>'Прайс 18.01.2023'!$D88*'Прайс 18.01.2023'!$B88</f>
        <v>4873.19679</v>
      </c>
      <c r="F88" s="27">
        <v>25000.0</v>
      </c>
    </row>
    <row r="89" ht="34.5" customHeight="1">
      <c r="A89" s="33" t="s">
        <v>93</v>
      </c>
      <c r="B89" s="26">
        <v>0.854</v>
      </c>
      <c r="C89" s="26">
        <v>4.38308</v>
      </c>
      <c r="D89" s="27">
        <f>'Прайс 18.01.2023'!$F89/'Прайс 18.01.2023'!$C89</f>
        <v>5703.7517</v>
      </c>
      <c r="E89" s="27">
        <f>'Прайс 18.01.2023'!$D89*'Прайс 18.01.2023'!$B89</f>
        <v>4871.003952</v>
      </c>
      <c r="F89" s="27">
        <v>25000.0</v>
      </c>
    </row>
    <row r="90" ht="34.5" customHeight="1">
      <c r="A90" s="31" t="s">
        <v>94</v>
      </c>
      <c r="B90" s="22" t="s">
        <v>7</v>
      </c>
      <c r="C90" s="23" t="s">
        <v>8</v>
      </c>
      <c r="D90" s="24" t="s">
        <v>9</v>
      </c>
      <c r="E90" s="23" t="s">
        <v>10</v>
      </c>
      <c r="F90" s="32" t="s">
        <v>11</v>
      </c>
    </row>
    <row r="91" ht="34.5" customHeight="1">
      <c r="A91" s="34" t="s">
        <v>95</v>
      </c>
      <c r="B91" s="29">
        <v>1.754</v>
      </c>
      <c r="C91" s="29">
        <v>38.9863547758</v>
      </c>
      <c r="D91" s="30">
        <f>'Прайс 18.01.2023'!$F91/'Прайс 18.01.2023'!$C91</f>
        <v>538.65</v>
      </c>
      <c r="E91" s="30">
        <f>'Прайс 18.01.2023'!$D91*'Прайс 18.01.2023'!$B91</f>
        <v>944.7921</v>
      </c>
      <c r="F91" s="30">
        <v>21000.0</v>
      </c>
    </row>
    <row r="92" ht="34.5" customHeight="1">
      <c r="A92" s="34" t="s">
        <v>96</v>
      </c>
      <c r="B92" s="29">
        <v>1.149</v>
      </c>
      <c r="C92" s="29">
        <v>25.5427841634</v>
      </c>
      <c r="D92" s="30">
        <f>'Прайс 18.01.2023'!$F92/'Прайс 18.01.2023'!$C92</f>
        <v>822.15</v>
      </c>
      <c r="E92" s="30">
        <f>'Прайс 18.01.2023'!$D92*'Прайс 18.01.2023'!$B92</f>
        <v>944.65035</v>
      </c>
      <c r="F92" s="30">
        <v>21000.0</v>
      </c>
    </row>
    <row r="93" ht="34.5" customHeight="1">
      <c r="A93" s="34" t="s">
        <v>97</v>
      </c>
      <c r="B93" s="29">
        <v>0.854</v>
      </c>
      <c r="C93" s="29">
        <v>18.9933523266</v>
      </c>
      <c r="D93" s="30">
        <f>'Прайс 18.01.2023'!$F93/'Прайс 18.01.2023'!$C93</f>
        <v>1105.65</v>
      </c>
      <c r="E93" s="30">
        <f>'Прайс 18.01.2023'!$D93*'Прайс 18.01.2023'!$B93</f>
        <v>944.2251</v>
      </c>
      <c r="F93" s="30">
        <v>21000.0</v>
      </c>
    </row>
    <row r="94" ht="34.5" customHeight="1">
      <c r="A94" s="34" t="s">
        <v>98</v>
      </c>
      <c r="B94" s="29">
        <v>1.754</v>
      </c>
      <c r="C94" s="29">
        <v>87.8192982456</v>
      </c>
      <c r="D94" s="30">
        <f>'Прайс 18.01.2023'!$F94/'Прайс 18.01.2023'!$C94</f>
        <v>273.2884512</v>
      </c>
      <c r="E94" s="30">
        <f>'Прайс 18.01.2023'!$D94*'Прайс 18.01.2023'!$B94</f>
        <v>479.3479433</v>
      </c>
      <c r="F94" s="30">
        <v>24000.0</v>
      </c>
    </row>
    <row r="95" ht="34.5" customHeight="1">
      <c r="A95" s="34" t="s">
        <v>99</v>
      </c>
      <c r="B95" s="29">
        <v>1.149</v>
      </c>
      <c r="C95" s="29">
        <v>57.4712643678</v>
      </c>
      <c r="D95" s="30">
        <f>'Прайс 18.01.2023'!$F95/'Прайс 18.01.2023'!$C95</f>
        <v>417.6</v>
      </c>
      <c r="E95" s="30">
        <f>'Прайс 18.01.2023'!$D95*'Прайс 18.01.2023'!$B95</f>
        <v>479.8224</v>
      </c>
      <c r="F95" s="30">
        <v>24000.0</v>
      </c>
    </row>
    <row r="96" ht="34.5" customHeight="1">
      <c r="A96" s="34" t="s">
        <v>100</v>
      </c>
      <c r="B96" s="29">
        <v>0.854</v>
      </c>
      <c r="C96" s="29">
        <v>42.735042735</v>
      </c>
      <c r="D96" s="30">
        <f>'Прайс 18.01.2023'!$F96/'Прайс 18.01.2023'!$C96</f>
        <v>561.6</v>
      </c>
      <c r="E96" s="30">
        <f>'Прайс 18.01.2023'!$D96*'Прайс 18.01.2023'!$B96</f>
        <v>479.6064</v>
      </c>
      <c r="F96" s="30">
        <v>24000.0</v>
      </c>
    </row>
    <row r="97" ht="34.5" customHeight="1">
      <c r="A97" s="34" t="s">
        <v>101</v>
      </c>
      <c r="B97" s="29">
        <v>1.754</v>
      </c>
      <c r="C97" s="29">
        <v>50.1253132832</v>
      </c>
      <c r="D97" s="30">
        <f>'Прайс 18.01.2023'!$F97/'Прайс 18.01.2023'!$C97</f>
        <v>418.95</v>
      </c>
      <c r="E97" s="30">
        <f>'Прайс 18.01.2023'!$D97*'Прайс 18.01.2023'!$B97</f>
        <v>734.8383</v>
      </c>
      <c r="F97" s="30">
        <v>21000.0</v>
      </c>
    </row>
    <row r="98" ht="34.5" customHeight="1">
      <c r="A98" s="34" t="s">
        <v>102</v>
      </c>
      <c r="B98" s="29">
        <v>1.149</v>
      </c>
      <c r="C98" s="29">
        <v>32.8407224958</v>
      </c>
      <c r="D98" s="30">
        <f>'Прайс 18.01.2023'!$F98/'Прайс 18.01.2023'!$C98</f>
        <v>639.45</v>
      </c>
      <c r="E98" s="30">
        <f>'Прайс 18.01.2023'!$D98*'Прайс 18.01.2023'!$B98</f>
        <v>734.72805</v>
      </c>
      <c r="F98" s="30">
        <v>21000.0</v>
      </c>
    </row>
    <row r="99" ht="34.5" customHeight="1">
      <c r="A99" s="34" t="s">
        <v>103</v>
      </c>
      <c r="B99" s="29">
        <v>0.854</v>
      </c>
      <c r="C99" s="29">
        <v>24.42002442</v>
      </c>
      <c r="D99" s="30">
        <f>'Прайс 18.01.2023'!$F99/'Прайс 18.01.2023'!$C99</f>
        <v>859.95</v>
      </c>
      <c r="E99" s="30">
        <f>'Прайс 18.01.2023'!$D99*'Прайс 18.01.2023'!$B99</f>
        <v>734.3973</v>
      </c>
      <c r="F99" s="30">
        <v>21000.0</v>
      </c>
    </row>
    <row r="100" ht="34.5" customHeight="1">
      <c r="A100" s="33" t="s">
        <v>104</v>
      </c>
      <c r="B100" s="26">
        <v>1.754</v>
      </c>
      <c r="C100" s="26">
        <v>23.3918</v>
      </c>
      <c r="D100" s="27">
        <f>'Прайс 18.01.2023'!$F100/'Прайс 18.01.2023'!$C100</f>
        <v>897.7504938</v>
      </c>
      <c r="E100" s="27">
        <f>'Прайс 18.01.2023'!$D100*'Прайс 18.01.2023'!$B100</f>
        <v>1574.654366</v>
      </c>
      <c r="F100" s="27">
        <v>21000.0</v>
      </c>
    </row>
    <row r="101" ht="34.5" customHeight="1">
      <c r="A101" s="33" t="s">
        <v>105</v>
      </c>
      <c r="B101" s="26">
        <v>1.149</v>
      </c>
      <c r="C101" s="26">
        <v>15.3256</v>
      </c>
      <c r="D101" s="27">
        <f>'Прайс 18.01.2023'!$F101/'Прайс 18.01.2023'!$C101</f>
        <v>1370.256303</v>
      </c>
      <c r="E101" s="27">
        <f>'Прайс 18.01.2023'!$D101*'Прайс 18.01.2023'!$B101</f>
        <v>1574.424492</v>
      </c>
      <c r="F101" s="27">
        <v>21000.0</v>
      </c>
    </row>
    <row r="102" ht="34.5" customHeight="1">
      <c r="A102" s="33" t="s">
        <v>106</v>
      </c>
      <c r="B102" s="26">
        <v>0.854</v>
      </c>
      <c r="C102" s="26">
        <v>11.39601</v>
      </c>
      <c r="D102" s="27">
        <f>'Прайс 18.01.2023'!$F102/'Прайс 18.01.2023'!$C102</f>
        <v>1842.750226</v>
      </c>
      <c r="E102" s="27">
        <f>'Прайс 18.01.2023'!$D102*'Прайс 18.01.2023'!$B102</f>
        <v>1573.708693</v>
      </c>
      <c r="F102" s="27">
        <v>21000.0</v>
      </c>
    </row>
    <row r="103" ht="34.5" customHeight="1">
      <c r="A103" s="33" t="s">
        <v>107</v>
      </c>
      <c r="B103" s="26">
        <v>1.754</v>
      </c>
      <c r="C103" s="26">
        <v>18.467</v>
      </c>
      <c r="D103" s="27">
        <f>'Прайс 18.01.2023'!$F103/'Прайс 18.01.2023'!$C103</f>
        <v>1137.163589</v>
      </c>
      <c r="E103" s="27">
        <f>'Прайс 18.01.2023'!$D103*'Прайс 18.01.2023'!$B103</f>
        <v>1994.584935</v>
      </c>
      <c r="F103" s="27">
        <v>21000.0</v>
      </c>
    </row>
    <row r="104" ht="34.5" customHeight="1">
      <c r="A104" s="33" t="s">
        <v>108</v>
      </c>
      <c r="B104" s="26">
        <v>1.149</v>
      </c>
      <c r="C104" s="26">
        <v>12.0992</v>
      </c>
      <c r="D104" s="27">
        <f>'Прайс 18.01.2023'!$F104/'Прайс 18.01.2023'!$C104</f>
        <v>1735.651944</v>
      </c>
      <c r="E104" s="27">
        <f>'Прайс 18.01.2023'!$D104*'Прайс 18.01.2023'!$B104</f>
        <v>1994.264084</v>
      </c>
      <c r="F104" s="27">
        <v>21000.0</v>
      </c>
    </row>
    <row r="105" ht="34.5" customHeight="1">
      <c r="A105" s="33" t="s">
        <v>109</v>
      </c>
      <c r="B105" s="26">
        <v>0.854</v>
      </c>
      <c r="C105" s="26">
        <v>8.996</v>
      </c>
      <c r="D105" s="27">
        <f>'Прайс 18.01.2023'!$F105/'Прайс 18.01.2023'!$C105</f>
        <v>2334.370831</v>
      </c>
      <c r="E105" s="27">
        <f>'Прайс 18.01.2023'!$D105*'Прайс 18.01.2023'!$B105</f>
        <v>1993.55269</v>
      </c>
      <c r="F105" s="27">
        <v>21000.0</v>
      </c>
    </row>
    <row r="106" ht="34.5" customHeight="1">
      <c r="A106" s="33" t="s">
        <v>110</v>
      </c>
      <c r="B106" s="26">
        <v>1.754</v>
      </c>
      <c r="C106" s="26">
        <v>7.92707</v>
      </c>
      <c r="D106" s="27">
        <f>'Прайс 18.01.2023'!$F106/'Прайс 18.01.2023'!$C106</f>
        <v>2649.150317</v>
      </c>
      <c r="E106" s="27">
        <f>'Прайс 18.01.2023'!$D106*'Прайс 18.01.2023'!$B106</f>
        <v>4646.609655</v>
      </c>
      <c r="F106" s="27">
        <v>21000.0</v>
      </c>
    </row>
    <row r="107" ht="34.5" customHeight="1">
      <c r="A107" s="33" t="s">
        <v>111</v>
      </c>
      <c r="B107" s="26">
        <v>1.149</v>
      </c>
      <c r="C107" s="26">
        <v>5.894488</v>
      </c>
      <c r="D107" s="27">
        <f>'Прайс 18.01.2023'!$F107/'Прайс 18.01.2023'!$C107</f>
        <v>3562.650395</v>
      </c>
      <c r="E107" s="27">
        <f>'Прайс 18.01.2023'!$D107*'Прайс 18.01.2023'!$B107</f>
        <v>4093.485304</v>
      </c>
      <c r="F107" s="27">
        <v>21000.0</v>
      </c>
    </row>
    <row r="108" ht="34.5" customHeight="1">
      <c r="A108" s="33" t="s">
        <v>112</v>
      </c>
      <c r="B108" s="26">
        <v>0.854</v>
      </c>
      <c r="C108" s="26">
        <v>4.38308</v>
      </c>
      <c r="D108" s="27">
        <f>'Прайс 18.01.2023'!$F108/'Прайс 18.01.2023'!$C108</f>
        <v>4791.151428</v>
      </c>
      <c r="E108" s="27">
        <f>'Прайс 18.01.2023'!$D108*'Прайс 18.01.2023'!$B108</f>
        <v>4091.643319</v>
      </c>
      <c r="F108" s="27">
        <v>21000.0</v>
      </c>
    </row>
    <row r="109" ht="34.5" customHeight="1">
      <c r="A109" s="21" t="s">
        <v>113</v>
      </c>
      <c r="B109" s="22" t="s">
        <v>7</v>
      </c>
      <c r="C109" s="23" t="s">
        <v>8</v>
      </c>
      <c r="D109" s="24" t="s">
        <v>9</v>
      </c>
      <c r="E109" s="23" t="s">
        <v>10</v>
      </c>
      <c r="F109" s="32" t="s">
        <v>11</v>
      </c>
    </row>
    <row r="110" ht="34.5" customHeight="1">
      <c r="A110" s="28" t="s">
        <v>114</v>
      </c>
      <c r="B110" s="29">
        <v>8.333</v>
      </c>
      <c r="C110" s="29">
        <v>416.666666666</v>
      </c>
      <c r="D110" s="30">
        <f>'Прайс 18.01.2023'!$F110/'Прайс 18.01.2023'!$C110</f>
        <v>55.2</v>
      </c>
      <c r="E110" s="30">
        <f>'Прайс 18.01.2023'!$D110*'Прайс 18.01.2023'!$B110</f>
        <v>459.9816</v>
      </c>
      <c r="F110" s="30">
        <v>23000.0</v>
      </c>
    </row>
    <row r="111" ht="34.5" customHeight="1">
      <c r="A111" s="28" t="s">
        <v>115</v>
      </c>
      <c r="B111" s="29">
        <v>6.666</v>
      </c>
      <c r="C111" s="29">
        <v>333.33333333</v>
      </c>
      <c r="D111" s="30">
        <f>'Прайс 18.01.2023'!$F111/'Прайс 18.01.2023'!$C111</f>
        <v>69</v>
      </c>
      <c r="E111" s="30">
        <f>'Прайс 18.01.2023'!$D111*'Прайс 18.01.2023'!$B111</f>
        <v>459.954</v>
      </c>
      <c r="F111" s="30">
        <v>23000.0</v>
      </c>
    </row>
    <row r="112" ht="34.5" customHeight="1">
      <c r="A112" s="28" t="s">
        <v>116</v>
      </c>
      <c r="B112" s="29">
        <v>8.333</v>
      </c>
      <c r="C112" s="29">
        <v>277.77777777</v>
      </c>
      <c r="D112" s="30">
        <f>'Прайс 18.01.2023'!$F112/'Прайс 18.01.2023'!$C112</f>
        <v>82.8</v>
      </c>
      <c r="E112" s="30">
        <f>'Прайс 18.01.2023'!$D112*'Прайс 18.01.2023'!$B112</f>
        <v>689.9724</v>
      </c>
      <c r="F112" s="30">
        <v>23000.0</v>
      </c>
    </row>
    <row r="113" ht="34.5" customHeight="1">
      <c r="A113" s="28" t="s">
        <v>117</v>
      </c>
      <c r="B113" s="29">
        <v>6.666</v>
      </c>
      <c r="C113" s="29">
        <v>222.22222222</v>
      </c>
      <c r="D113" s="30">
        <f>'Прайс 18.01.2023'!$F113/'Прайс 18.01.2023'!$C113</f>
        <v>103.5</v>
      </c>
      <c r="E113" s="30">
        <f>'Прайс 18.01.2023'!$D113*'Прайс 18.01.2023'!$B113</f>
        <v>689.931</v>
      </c>
      <c r="F113" s="30">
        <v>23000.0</v>
      </c>
    </row>
    <row r="114" ht="34.5" customHeight="1">
      <c r="A114" s="28" t="s">
        <v>118</v>
      </c>
      <c r="B114" s="29">
        <v>8.333</v>
      </c>
      <c r="C114" s="29">
        <v>208.3333333</v>
      </c>
      <c r="D114" s="30">
        <f>'Прайс 18.01.2023'!$F114/'Прайс 18.01.2023'!$C114</f>
        <v>110.4</v>
      </c>
      <c r="E114" s="30">
        <f>'Прайс 18.01.2023'!$D114*'Прайс 18.01.2023'!$B114</f>
        <v>919.9632001</v>
      </c>
      <c r="F114" s="30">
        <v>23000.0</v>
      </c>
    </row>
    <row r="115" ht="34.5" customHeight="1">
      <c r="A115" s="28" t="s">
        <v>119</v>
      </c>
      <c r="B115" s="29">
        <v>6.666</v>
      </c>
      <c r="C115" s="29">
        <v>166.666666666</v>
      </c>
      <c r="D115" s="30">
        <f>'Прайс 18.01.2023'!$F115/'Прайс 18.01.2023'!$C115</f>
        <v>138</v>
      </c>
      <c r="E115" s="30">
        <f>'Прайс 18.01.2023'!$D115*'Прайс 18.01.2023'!$B115</f>
        <v>919.908</v>
      </c>
      <c r="F115" s="30">
        <v>23000.0</v>
      </c>
    </row>
    <row r="116" ht="34.5" customHeight="1">
      <c r="A116" s="28" t="s">
        <v>120</v>
      </c>
      <c r="B116" s="29">
        <v>5.555</v>
      </c>
      <c r="C116" s="29">
        <v>138.888888888</v>
      </c>
      <c r="D116" s="30">
        <f>'Прайс 18.01.2023'!$F116/'Прайс 18.01.2023'!$C116</f>
        <v>165.6</v>
      </c>
      <c r="E116" s="30">
        <f>'Прайс 18.01.2023'!$D116*'Прайс 18.01.2023'!$B116</f>
        <v>919.908</v>
      </c>
      <c r="F116" s="30">
        <v>23000.0</v>
      </c>
    </row>
    <row r="117" ht="34.5" customHeight="1">
      <c r="A117" s="28" t="s">
        <v>121</v>
      </c>
      <c r="B117" s="29">
        <v>4.761</v>
      </c>
      <c r="C117" s="29">
        <v>119.047619047</v>
      </c>
      <c r="D117" s="30">
        <f>'Прайс 18.01.2023'!$F117/'Прайс 18.01.2023'!$C117</f>
        <v>193.2</v>
      </c>
      <c r="E117" s="30">
        <f>'Прайс 18.01.2023'!$D117*'Прайс 18.01.2023'!$B117</f>
        <v>919.8252</v>
      </c>
      <c r="F117" s="30">
        <v>23000.0</v>
      </c>
    </row>
    <row r="118" ht="34.5" customHeight="1">
      <c r="A118" s="28" t="s">
        <v>122</v>
      </c>
      <c r="B118" s="29">
        <v>7.407</v>
      </c>
      <c r="C118" s="29">
        <v>164.609</v>
      </c>
      <c r="D118" s="30">
        <f>'Прайс 18.01.2023'!$F118/'Прайс 18.01.2023'!$C118</f>
        <v>139.7250454</v>
      </c>
      <c r="E118" s="30">
        <f>'Прайс 18.01.2023'!$D118*'Прайс 18.01.2023'!$B118</f>
        <v>1034.943411</v>
      </c>
      <c r="F118" s="30">
        <v>23000.0</v>
      </c>
    </row>
    <row r="119" ht="34.5" customHeight="1">
      <c r="A119" s="28" t="s">
        <v>123</v>
      </c>
      <c r="B119" s="29">
        <v>6.666</v>
      </c>
      <c r="C119" s="29">
        <v>133.333333333</v>
      </c>
      <c r="D119" s="30">
        <f>'Прайс 18.01.2023'!$F119/'Прайс 18.01.2023'!$C119</f>
        <v>172.5</v>
      </c>
      <c r="E119" s="30">
        <f>'Прайс 18.01.2023'!$D119*'Прайс 18.01.2023'!$B119</f>
        <v>1149.885</v>
      </c>
      <c r="F119" s="30">
        <v>23000.0</v>
      </c>
    </row>
    <row r="120" ht="34.5" customHeight="1">
      <c r="A120" s="28" t="s">
        <v>124</v>
      </c>
      <c r="B120" s="29">
        <v>5.555</v>
      </c>
      <c r="C120" s="29">
        <v>111.111111111</v>
      </c>
      <c r="D120" s="30">
        <f>'Прайс 18.01.2023'!$F120/'Прайс 18.01.2023'!$C120</f>
        <v>207</v>
      </c>
      <c r="E120" s="30">
        <f>'Прайс 18.01.2023'!$D120*'Прайс 18.01.2023'!$B120</f>
        <v>1149.885</v>
      </c>
      <c r="F120" s="30">
        <v>23000.0</v>
      </c>
    </row>
    <row r="121" ht="34.5" customHeight="1">
      <c r="A121" s="28" t="s">
        <v>125</v>
      </c>
      <c r="B121" s="29">
        <v>4.761</v>
      </c>
      <c r="C121" s="29">
        <v>95.238095238</v>
      </c>
      <c r="D121" s="30">
        <f>'Прайс 18.01.2023'!$F121/'Прайс 18.01.2023'!$C121</f>
        <v>241.5</v>
      </c>
      <c r="E121" s="30">
        <f>'Прайс 18.01.2023'!$D121*'Прайс 18.01.2023'!$B121</f>
        <v>1149.7815</v>
      </c>
      <c r="F121" s="30">
        <v>23000.0</v>
      </c>
    </row>
    <row r="122" ht="34.5" customHeight="1">
      <c r="A122" s="35" t="s">
        <v>126</v>
      </c>
      <c r="B122" s="22" t="s">
        <v>7</v>
      </c>
      <c r="C122" s="23" t="s">
        <v>8</v>
      </c>
      <c r="D122" s="24" t="s">
        <v>9</v>
      </c>
      <c r="E122" s="23" t="s">
        <v>10</v>
      </c>
      <c r="F122" s="32" t="s">
        <v>11</v>
      </c>
    </row>
    <row r="123" ht="34.5" customHeight="1">
      <c r="A123" s="25" t="s">
        <v>127</v>
      </c>
      <c r="B123" s="26">
        <v>1.666</v>
      </c>
      <c r="C123" s="36">
        <v>16.0</v>
      </c>
      <c r="D123" s="27">
        <f>'Прайс 18.01.2023'!$F123/'Прайс 18.01.2023'!$C123</f>
        <v>937.5</v>
      </c>
      <c r="E123" s="27">
        <f>'Прайс 18.01.2023'!$D123*'Прайс 18.01.2023'!$B123</f>
        <v>1561.875</v>
      </c>
      <c r="F123" s="27">
        <v>15000.0</v>
      </c>
    </row>
    <row r="124" ht="34.5" customHeight="1">
      <c r="A124" s="25" t="s">
        <v>128</v>
      </c>
      <c r="B124" s="26">
        <v>1.111</v>
      </c>
      <c r="C124" s="36">
        <v>11.0</v>
      </c>
      <c r="D124" s="27">
        <f>'Прайс 18.01.2023'!$F124/'Прайс 18.01.2023'!$C124</f>
        <v>1363.636364</v>
      </c>
      <c r="E124" s="27">
        <f>'Прайс 18.01.2023'!$D124*'Прайс 18.01.2023'!$B124</f>
        <v>1515</v>
      </c>
      <c r="F124" s="27">
        <v>15000.0</v>
      </c>
    </row>
    <row r="125" ht="34.5" customHeight="1">
      <c r="A125" s="25" t="s">
        <v>129</v>
      </c>
      <c r="B125" s="26">
        <v>0.833</v>
      </c>
      <c r="C125" s="36">
        <v>8.0</v>
      </c>
      <c r="D125" s="27">
        <f>'Прайс 18.01.2023'!$F125/'Прайс 18.01.2023'!$C125</f>
        <v>1875</v>
      </c>
      <c r="E125" s="27">
        <f>'Прайс 18.01.2023'!$D125*'Прайс 18.01.2023'!$B125</f>
        <v>1561.875</v>
      </c>
      <c r="F125" s="27">
        <v>15000.0</v>
      </c>
    </row>
    <row r="126" ht="34.5" customHeight="1">
      <c r="A126" s="25" t="s">
        <v>130</v>
      </c>
      <c r="B126" s="26">
        <v>1.111</v>
      </c>
      <c r="C126" s="36">
        <v>7.0</v>
      </c>
      <c r="D126" s="27">
        <f>'Прайс 18.01.2023'!$F126/'Прайс 18.01.2023'!$C126</f>
        <v>2142.857143</v>
      </c>
      <c r="E126" s="27">
        <f>'Прайс 18.01.2023'!$D126*'Прайс 18.01.2023'!$B126</f>
        <v>2380.714286</v>
      </c>
      <c r="F126" s="27">
        <v>15000.0</v>
      </c>
    </row>
    <row r="127" ht="34.5" customHeight="1">
      <c r="A127" s="25" t="s">
        <v>131</v>
      </c>
      <c r="B127" s="26">
        <v>0.833</v>
      </c>
      <c r="C127" s="36">
        <v>5.0</v>
      </c>
      <c r="D127" s="27">
        <f>'Прайс 18.01.2023'!$F127/'Прайс 18.01.2023'!$C127</f>
        <v>3000</v>
      </c>
      <c r="E127" s="27">
        <f>'Прайс 18.01.2023'!$D127*'Прайс 18.01.2023'!$B127</f>
        <v>2499</v>
      </c>
      <c r="F127" s="27">
        <v>15000.0</v>
      </c>
    </row>
    <row r="128" ht="34.5" customHeight="1">
      <c r="A128" s="25" t="s">
        <v>132</v>
      </c>
      <c r="B128" s="26">
        <v>0.833</v>
      </c>
      <c r="C128" s="36">
        <v>4.0</v>
      </c>
      <c r="D128" s="27">
        <f>'Прайс 18.01.2023'!$F128/'Прайс 18.01.2023'!$C128</f>
        <v>3750</v>
      </c>
      <c r="E128" s="27">
        <f>'Прайс 18.01.2023'!$D128*'Прайс 18.01.2023'!$B128</f>
        <v>3123.75</v>
      </c>
      <c r="F128" s="27">
        <v>15000.0</v>
      </c>
    </row>
    <row r="129" ht="34.5" customHeight="1">
      <c r="A129" s="25" t="s">
        <v>133</v>
      </c>
      <c r="B129" s="26">
        <v>6.666</v>
      </c>
      <c r="C129" s="36">
        <v>66.0</v>
      </c>
      <c r="D129" s="27">
        <f>'Прайс 18.01.2023'!$F129/'Прайс 18.01.2023'!$C129</f>
        <v>242.4242424</v>
      </c>
      <c r="E129" s="27">
        <f>'Прайс 18.01.2023'!$D129*'Прайс 18.01.2023'!$B129</f>
        <v>1616</v>
      </c>
      <c r="F129" s="27">
        <v>16000.0</v>
      </c>
    </row>
    <row r="130" ht="34.5" customHeight="1">
      <c r="A130" s="28" t="s">
        <v>134</v>
      </c>
      <c r="B130" s="29">
        <v>1.666</v>
      </c>
      <c r="C130" s="37">
        <v>66.0</v>
      </c>
      <c r="D130" s="30">
        <f>'Прайс 18.01.2023'!$F130/'Прайс 18.01.2023'!$C130</f>
        <v>227.2727273</v>
      </c>
      <c r="E130" s="30">
        <f>'Прайс 18.01.2023'!$D130*'Прайс 18.01.2023'!$B130</f>
        <v>378.6363636</v>
      </c>
      <c r="F130" s="30">
        <v>15000.0</v>
      </c>
    </row>
    <row r="131" ht="34.5" customHeight="1">
      <c r="A131" s="28" t="s">
        <v>135</v>
      </c>
      <c r="B131" s="29">
        <v>1.111</v>
      </c>
      <c r="C131" s="37">
        <v>44.0</v>
      </c>
      <c r="D131" s="30">
        <f>'Прайс 18.01.2023'!$F131/'Прайс 18.01.2023'!$C131</f>
        <v>340.9090909</v>
      </c>
      <c r="E131" s="30">
        <f>'Прайс 18.01.2023'!$D131*'Прайс 18.01.2023'!$B131</f>
        <v>378.75</v>
      </c>
      <c r="F131" s="30">
        <v>15000.0</v>
      </c>
    </row>
    <row r="132" ht="34.5" customHeight="1">
      <c r="A132" s="28" t="s">
        <v>136</v>
      </c>
      <c r="B132" s="29">
        <v>1.666</v>
      </c>
      <c r="C132" s="37">
        <v>41.0</v>
      </c>
      <c r="D132" s="30">
        <f>'Прайс 18.01.2023'!$F132/'Прайс 18.01.2023'!$C132</f>
        <v>365.8536585</v>
      </c>
      <c r="E132" s="30">
        <f>'Прайс 18.01.2023'!$D132*'Прайс 18.01.2023'!$B132</f>
        <v>609.5121951</v>
      </c>
      <c r="F132" s="30">
        <v>15000.0</v>
      </c>
    </row>
    <row r="133" ht="34.5" customHeight="1">
      <c r="A133" s="28" t="s">
        <v>137</v>
      </c>
      <c r="B133" s="29">
        <v>1.111</v>
      </c>
      <c r="C133" s="37">
        <v>27.0</v>
      </c>
      <c r="D133" s="30">
        <f>'Прайс 18.01.2023'!$F133/'Прайс 18.01.2023'!$C133</f>
        <v>555.5555556</v>
      </c>
      <c r="E133" s="30">
        <f>'Прайс 18.01.2023'!$D133*'Прайс 18.01.2023'!$B133</f>
        <v>617.2222222</v>
      </c>
      <c r="F133" s="30">
        <v>15000.0</v>
      </c>
    </row>
    <row r="134" ht="34.5" customHeight="1">
      <c r="A134" s="28" t="s">
        <v>138</v>
      </c>
      <c r="B134" s="29">
        <v>0.833</v>
      </c>
      <c r="C134" s="37">
        <v>20.0</v>
      </c>
      <c r="D134" s="30">
        <f>'Прайс 18.01.2023'!$F134/'Прайс 18.01.2023'!$C134</f>
        <v>750</v>
      </c>
      <c r="E134" s="30">
        <f>'Прайс 18.01.2023'!$D134*'Прайс 18.01.2023'!$B134</f>
        <v>624.75</v>
      </c>
      <c r="F134" s="30">
        <v>15000.0</v>
      </c>
    </row>
    <row r="135" ht="34.5" customHeight="1">
      <c r="A135" s="28" t="s">
        <v>139</v>
      </c>
      <c r="B135" s="29">
        <v>1.666</v>
      </c>
      <c r="C135" s="37">
        <v>33.0</v>
      </c>
      <c r="D135" s="30">
        <f>'Прайс 18.01.2023'!$F135/'Прайс 18.01.2023'!$C135</f>
        <v>454.5454545</v>
      </c>
      <c r="E135" s="30">
        <f>'Прайс 18.01.2023'!$D135*'Прайс 18.01.2023'!$B135</f>
        <v>757.2727273</v>
      </c>
      <c r="F135" s="30">
        <v>15000.0</v>
      </c>
    </row>
    <row r="136" ht="34.5" customHeight="1">
      <c r="A136" s="28" t="s">
        <v>140</v>
      </c>
      <c r="B136" s="29">
        <v>1.111</v>
      </c>
      <c r="C136" s="37">
        <v>22.0</v>
      </c>
      <c r="D136" s="30">
        <f>'Прайс 18.01.2023'!$F136/'Прайс 18.01.2023'!$C136</f>
        <v>681.8181818</v>
      </c>
      <c r="E136" s="30">
        <f>'Прайс 18.01.2023'!$D136*'Прайс 18.01.2023'!$B136</f>
        <v>757.5</v>
      </c>
      <c r="F136" s="30">
        <v>15000.0</v>
      </c>
    </row>
    <row r="137" ht="34.5" customHeight="1">
      <c r="A137" s="28" t="s">
        <v>141</v>
      </c>
      <c r="B137" s="29">
        <v>0.833</v>
      </c>
      <c r="C137" s="37">
        <v>16.0</v>
      </c>
      <c r="D137" s="30">
        <f>'Прайс 18.01.2023'!$F137/'Прайс 18.01.2023'!$C137</f>
        <v>937.5</v>
      </c>
      <c r="E137" s="30">
        <f>'Прайс 18.01.2023'!$D137*'Прайс 18.01.2023'!$B137</f>
        <v>780.9375</v>
      </c>
      <c r="F137" s="30">
        <v>15000.0</v>
      </c>
    </row>
    <row r="138" ht="34.5" customHeight="1">
      <c r="A138" s="21" t="s">
        <v>142</v>
      </c>
      <c r="B138" s="22" t="s">
        <v>7</v>
      </c>
      <c r="C138" s="23" t="s">
        <v>8</v>
      </c>
      <c r="D138" s="24" t="s">
        <v>9</v>
      </c>
      <c r="E138" s="23" t="s">
        <v>10</v>
      </c>
      <c r="F138" s="32" t="s">
        <v>11</v>
      </c>
    </row>
    <row r="139" ht="34.5" customHeight="1">
      <c r="A139" s="25" t="s">
        <v>143</v>
      </c>
      <c r="B139" s="26">
        <v>1.666</v>
      </c>
      <c r="C139" s="26">
        <v>16.66666</v>
      </c>
      <c r="D139" s="27">
        <f>'Прайс 18.01.2023'!$F139/'Прайс 18.01.2023'!$C139</f>
        <v>1260.000504</v>
      </c>
      <c r="E139" s="27">
        <f>'Прайс 18.01.2023'!$D139*'Прайс 18.01.2023'!$B139</f>
        <v>2099.16084</v>
      </c>
      <c r="F139" s="27">
        <v>21000.0</v>
      </c>
    </row>
    <row r="140" ht="34.5" customHeight="1">
      <c r="A140" s="25" t="s">
        <v>144</v>
      </c>
      <c r="B140" s="26">
        <v>1.111</v>
      </c>
      <c r="C140" s="26">
        <v>11.11111</v>
      </c>
      <c r="D140" s="27">
        <f>'Прайс 18.01.2023'!$F140/'Прайс 18.01.2023'!$C140</f>
        <v>1890.000189</v>
      </c>
      <c r="E140" s="27">
        <f>'Прайс 18.01.2023'!$D140*'Прайс 18.01.2023'!$B140</f>
        <v>2099.79021</v>
      </c>
      <c r="F140" s="27">
        <v>21000.0</v>
      </c>
    </row>
    <row r="141" ht="34.5" customHeight="1">
      <c r="A141" s="25" t="s">
        <v>145</v>
      </c>
      <c r="B141" s="26">
        <v>0.833</v>
      </c>
      <c r="C141" s="26">
        <v>8.333333</v>
      </c>
      <c r="D141" s="27">
        <f>'Прайс 18.01.2023'!$F141/'Прайс 18.01.2023'!$C141</f>
        <v>2520.000101</v>
      </c>
      <c r="E141" s="27">
        <f>'Прайс 18.01.2023'!$D141*'Прайс 18.01.2023'!$B141</f>
        <v>2099.160084</v>
      </c>
      <c r="F141" s="27">
        <v>21000.0</v>
      </c>
    </row>
    <row r="142" ht="34.5" customHeight="1">
      <c r="A142" s="25" t="s">
        <v>146</v>
      </c>
      <c r="B142" s="26">
        <v>1.111</v>
      </c>
      <c r="C142" s="26">
        <v>7.407407407</v>
      </c>
      <c r="D142" s="27">
        <f>'Прайс 18.01.2023'!$F142/'Прайс 18.01.2023'!$C142</f>
        <v>2835</v>
      </c>
      <c r="E142" s="27">
        <f>'Прайс 18.01.2023'!$D142*'Прайс 18.01.2023'!$B142</f>
        <v>3149.685</v>
      </c>
      <c r="F142" s="27">
        <v>21000.0</v>
      </c>
    </row>
    <row r="143" ht="34.5" customHeight="1">
      <c r="A143" s="25" t="s">
        <v>147</v>
      </c>
      <c r="B143" s="26">
        <v>0.833</v>
      </c>
      <c r="C143" s="26">
        <v>5.5555555</v>
      </c>
      <c r="D143" s="27">
        <f>'Прайс 18.01.2023'!$F143/'Прайс 18.01.2023'!$C143</f>
        <v>3780.000038</v>
      </c>
      <c r="E143" s="27">
        <f>'Прайс 18.01.2023'!$D143*'Прайс 18.01.2023'!$B143</f>
        <v>3148.740031</v>
      </c>
      <c r="F143" s="27">
        <v>21000.0</v>
      </c>
    </row>
    <row r="144" ht="34.5" customHeight="1">
      <c r="A144" s="25" t="s">
        <v>148</v>
      </c>
      <c r="B144" s="26">
        <v>0.833</v>
      </c>
      <c r="C144" s="26">
        <v>4.1666666</v>
      </c>
      <c r="D144" s="27">
        <f>'Прайс 18.01.2023'!$F144/'Прайс 18.01.2023'!$C144</f>
        <v>5040.000081</v>
      </c>
      <c r="E144" s="27">
        <f>'Прайс 18.01.2023'!$D144*'Прайс 18.01.2023'!$B144</f>
        <v>4198.320067</v>
      </c>
      <c r="F144" s="27">
        <v>21000.0</v>
      </c>
    </row>
    <row r="145" ht="34.5" customHeight="1">
      <c r="A145" s="25" t="s">
        <v>149</v>
      </c>
      <c r="B145" s="26">
        <v>6.666</v>
      </c>
      <c r="C145" s="26">
        <v>66.666666</v>
      </c>
      <c r="D145" s="27">
        <f>'Прайс 18.01.2023'!$F145/'Прайс 18.01.2023'!$C145</f>
        <v>315.0000032</v>
      </c>
      <c r="E145" s="27">
        <f>'Прайс 18.01.2023'!$D145*'Прайс 18.01.2023'!$B145</f>
        <v>2099.790021</v>
      </c>
      <c r="F145" s="27">
        <v>21000.0</v>
      </c>
    </row>
    <row r="146" ht="34.5" customHeight="1">
      <c r="A146" s="28" t="s">
        <v>150</v>
      </c>
      <c r="B146" s="29">
        <v>1.666</v>
      </c>
      <c r="C146" s="29">
        <v>66.666666</v>
      </c>
      <c r="D146" s="30">
        <f>'Прайс 18.01.2023'!$F146/'Прайс 18.01.2023'!$C146</f>
        <v>315.0000032</v>
      </c>
      <c r="E146" s="30">
        <f>'Прайс 18.01.2023'!$D146*'Прайс 18.01.2023'!$B146</f>
        <v>524.7900052</v>
      </c>
      <c r="F146" s="30">
        <v>21000.0</v>
      </c>
    </row>
    <row r="147" ht="34.5" customHeight="1">
      <c r="A147" s="28" t="s">
        <v>151</v>
      </c>
      <c r="B147" s="29">
        <v>1.111</v>
      </c>
      <c r="C147" s="29">
        <v>44.444444</v>
      </c>
      <c r="D147" s="30">
        <f>'Прайс 18.01.2023'!$F147/'Прайс 18.01.2023'!$C147</f>
        <v>472.5000047</v>
      </c>
      <c r="E147" s="30">
        <f>'Прайс 18.01.2023'!$D147*'Прайс 18.01.2023'!$B147</f>
        <v>524.9475052</v>
      </c>
      <c r="F147" s="30">
        <v>21000.0</v>
      </c>
    </row>
    <row r="148" ht="34.5" customHeight="1">
      <c r="A148" s="28" t="s">
        <v>152</v>
      </c>
      <c r="B148" s="29">
        <v>1.666</v>
      </c>
      <c r="C148" s="29">
        <v>41.666666</v>
      </c>
      <c r="D148" s="30">
        <f>'Прайс 18.01.2023'!$F148/'Прайс 18.01.2023'!$C148</f>
        <v>504.0000081</v>
      </c>
      <c r="E148" s="30">
        <f>'Прайс 18.01.2023'!$D148*'Прайс 18.01.2023'!$B148</f>
        <v>839.6640134</v>
      </c>
      <c r="F148" s="30">
        <v>21000.0</v>
      </c>
    </row>
    <row r="149" ht="34.5" customHeight="1">
      <c r="A149" s="28" t="s">
        <v>153</v>
      </c>
      <c r="B149" s="29">
        <v>1.111</v>
      </c>
      <c r="C149" s="29">
        <v>27.777777</v>
      </c>
      <c r="D149" s="30">
        <f>'Прайс 18.01.2023'!$F149/'Прайс 18.01.2023'!$C149</f>
        <v>756.0000212</v>
      </c>
      <c r="E149" s="30">
        <f>'Прайс 18.01.2023'!$D149*'Прайс 18.01.2023'!$B149</f>
        <v>839.9160235</v>
      </c>
      <c r="F149" s="30">
        <v>21000.0</v>
      </c>
    </row>
    <row r="150" ht="34.5" customHeight="1">
      <c r="A150" s="28" t="s">
        <v>154</v>
      </c>
      <c r="B150" s="29">
        <v>0.833</v>
      </c>
      <c r="C150" s="29">
        <v>20.833333</v>
      </c>
      <c r="D150" s="30">
        <f>'Прайс 18.01.2023'!$F150/'Прайс 18.01.2023'!$C150</f>
        <v>1008.000016</v>
      </c>
      <c r="E150" s="30">
        <f>'Прайс 18.01.2023'!$D150*'Прайс 18.01.2023'!$B150</f>
        <v>839.6640134</v>
      </c>
      <c r="F150" s="30">
        <v>21000.0</v>
      </c>
    </row>
    <row r="151" ht="34.5" customHeight="1">
      <c r="A151" s="28" t="s">
        <v>155</v>
      </c>
      <c r="B151" s="29">
        <v>1.666</v>
      </c>
      <c r="C151" s="29">
        <v>33.333333</v>
      </c>
      <c r="D151" s="30">
        <f>'Прайс 18.01.2023'!$F151/'Прайс 18.01.2023'!$C151</f>
        <v>630.0000063</v>
      </c>
      <c r="E151" s="30">
        <f>'Прайс 18.01.2023'!$D151*'Прайс 18.01.2023'!$B151</f>
        <v>1049.58001</v>
      </c>
      <c r="F151" s="30">
        <v>21000.0</v>
      </c>
    </row>
    <row r="152" ht="34.5" customHeight="1">
      <c r="A152" s="28" t="s">
        <v>156</v>
      </c>
      <c r="B152" s="29">
        <v>1.111</v>
      </c>
      <c r="C152" s="29">
        <v>22.222222</v>
      </c>
      <c r="D152" s="30">
        <f>'Прайс 18.01.2023'!$F152/'Прайс 18.01.2023'!$C152</f>
        <v>945.0000095</v>
      </c>
      <c r="E152" s="30">
        <f>'Прайс 18.01.2023'!$D152*'Прайс 18.01.2023'!$B152</f>
        <v>1049.89501</v>
      </c>
      <c r="F152" s="30">
        <v>21000.0</v>
      </c>
    </row>
    <row r="153" ht="34.5" customHeight="1">
      <c r="A153" s="28" t="s">
        <v>157</v>
      </c>
      <c r="B153" s="29">
        <v>0.833</v>
      </c>
      <c r="C153" s="29">
        <v>16.666666</v>
      </c>
      <c r="D153" s="30">
        <f>'Прайс 18.01.2023'!$F153/'Прайс 18.01.2023'!$C153</f>
        <v>1260.00005</v>
      </c>
      <c r="E153" s="30">
        <f>'Прайс 18.01.2023'!$D153*'Прайс 18.01.2023'!$B153</f>
        <v>1049.580042</v>
      </c>
      <c r="F153" s="30">
        <v>21000.0</v>
      </c>
    </row>
    <row r="154" ht="34.5" customHeight="1">
      <c r="A154" s="21" t="s">
        <v>158</v>
      </c>
      <c r="B154" s="22" t="s">
        <v>7</v>
      </c>
      <c r="C154" s="23" t="s">
        <v>8</v>
      </c>
      <c r="D154" s="24" t="s">
        <v>9</v>
      </c>
      <c r="E154" s="23" t="s">
        <v>10</v>
      </c>
      <c r="F154" s="32" t="s">
        <v>11</v>
      </c>
    </row>
    <row r="155" ht="34.5" customHeight="1">
      <c r="A155" s="25" t="s">
        <v>159</v>
      </c>
      <c r="B155" s="26">
        <v>1.666</v>
      </c>
      <c r="C155" s="38">
        <v>66.0</v>
      </c>
      <c r="D155" s="27">
        <f>'Прайс 18.01.2023'!$F155/'Прайс 18.01.2023'!$C155</f>
        <v>128.7878788</v>
      </c>
      <c r="E155" s="27">
        <f>'Прайс 18.01.2023'!$D155*'Прайс 18.01.2023'!$B155</f>
        <v>214.5606061</v>
      </c>
      <c r="F155" s="27">
        <v>8500.0</v>
      </c>
    </row>
    <row r="156" ht="34.5" customHeight="1">
      <c r="A156" s="25" t="s">
        <v>160</v>
      </c>
      <c r="B156" s="26">
        <v>1.111</v>
      </c>
      <c r="C156" s="38">
        <v>44.0</v>
      </c>
      <c r="D156" s="27">
        <f>'Прайс 18.01.2023'!$F156/'Прайс 18.01.2023'!$C156</f>
        <v>193.1818182</v>
      </c>
      <c r="E156" s="27">
        <f>'Прайс 18.01.2023'!$D156*'Прайс 18.01.2023'!$B156</f>
        <v>214.625</v>
      </c>
      <c r="F156" s="27">
        <v>8500.0</v>
      </c>
    </row>
    <row r="157" ht="34.5" customHeight="1">
      <c r="A157" s="25" t="s">
        <v>161</v>
      </c>
      <c r="B157" s="26">
        <v>1.666</v>
      </c>
      <c r="C157" s="38">
        <v>41.0</v>
      </c>
      <c r="D157" s="27">
        <f>'Прайс 18.01.2023'!$F157/'Прайс 18.01.2023'!$C157</f>
        <v>256.097561</v>
      </c>
      <c r="E157" s="27">
        <f>'Прайс 18.01.2023'!$D157*'Прайс 18.01.2023'!$B157</f>
        <v>426.6585366</v>
      </c>
      <c r="F157" s="27">
        <v>10500.0</v>
      </c>
    </row>
    <row r="158" ht="34.5" customHeight="1">
      <c r="A158" s="25" t="s">
        <v>162</v>
      </c>
      <c r="B158" s="26">
        <v>1.111</v>
      </c>
      <c r="C158" s="38">
        <v>27.0</v>
      </c>
      <c r="D158" s="27">
        <f>'Прайс 18.01.2023'!$F158/'Прайс 18.01.2023'!$C158</f>
        <v>388.8888889</v>
      </c>
      <c r="E158" s="27">
        <f>'Прайс 18.01.2023'!$D158*'Прайс 18.01.2023'!$B158</f>
        <v>432.0555556</v>
      </c>
      <c r="F158" s="27">
        <v>10500.0</v>
      </c>
    </row>
    <row r="159" ht="34.5" customHeight="1">
      <c r="A159" s="25" t="s">
        <v>163</v>
      </c>
      <c r="B159" s="26">
        <v>1.666</v>
      </c>
      <c r="C159" s="38">
        <v>33.0</v>
      </c>
      <c r="D159" s="27">
        <f>'Прайс 18.01.2023'!$F159/'Прайс 18.01.2023'!$C159</f>
        <v>318.1818182</v>
      </c>
      <c r="E159" s="27">
        <f>'Прайс 18.01.2023'!$D159*'Прайс 18.01.2023'!$B159</f>
        <v>530.0909091</v>
      </c>
      <c r="F159" s="27">
        <v>10500.0</v>
      </c>
    </row>
    <row r="160" ht="34.5" customHeight="1">
      <c r="A160" s="25" t="s">
        <v>164</v>
      </c>
      <c r="B160" s="26">
        <v>1.111</v>
      </c>
      <c r="C160" s="38">
        <v>22.0</v>
      </c>
      <c r="D160" s="27">
        <f>'Прайс 18.01.2023'!$F160/'Прайс 18.01.2023'!$C160</f>
        <v>477.2727273</v>
      </c>
      <c r="E160" s="27">
        <f>'Прайс 18.01.2023'!$D160*'Прайс 18.01.2023'!$B160</f>
        <v>530.25</v>
      </c>
      <c r="F160" s="27">
        <v>10500.0</v>
      </c>
    </row>
    <row r="161" ht="34.5" customHeight="1">
      <c r="A161" s="21" t="s">
        <v>165</v>
      </c>
      <c r="B161" s="22" t="s">
        <v>7</v>
      </c>
      <c r="C161" s="23" t="s">
        <v>8</v>
      </c>
      <c r="D161" s="24" t="s">
        <v>9</v>
      </c>
      <c r="E161" s="23" t="s">
        <v>10</v>
      </c>
      <c r="F161" s="32" t="s">
        <v>11</v>
      </c>
    </row>
    <row r="162" ht="34.5" customHeight="1">
      <c r="A162" s="28" t="s">
        <v>166</v>
      </c>
      <c r="B162" s="29">
        <v>1.754</v>
      </c>
      <c r="C162" s="29">
        <v>18.467</v>
      </c>
      <c r="D162" s="39">
        <f>'Прайс 18.01.2023'!$F162/'Прайс 18.01.2023'!$C162</f>
        <v>2707.532355</v>
      </c>
      <c r="E162" s="30">
        <f>'Прайс 18.01.2023'!$D162*'Прайс 18.01.2023'!$B162</f>
        <v>4749.011751</v>
      </c>
      <c r="F162" s="30">
        <v>50000.0</v>
      </c>
    </row>
    <row r="163" ht="34.5" customHeight="1">
      <c r="A163" s="28" t="s">
        <v>167</v>
      </c>
      <c r="B163" s="29">
        <v>1.149</v>
      </c>
      <c r="C163" s="29">
        <v>12.0992</v>
      </c>
      <c r="D163" s="39">
        <f>'Прайс 18.01.2023'!$F163/'Прайс 18.01.2023'!$C163</f>
        <v>4132.504628</v>
      </c>
      <c r="E163" s="30">
        <f>'Прайс 18.01.2023'!$D163*'Прайс 18.01.2023'!$B163</f>
        <v>4748.247818</v>
      </c>
      <c r="F163" s="30">
        <v>50000.0</v>
      </c>
    </row>
    <row r="164" ht="34.5" customHeight="1">
      <c r="A164" s="28" t="s">
        <v>168</v>
      </c>
      <c r="B164" s="29">
        <v>0.854</v>
      </c>
      <c r="C164" s="29">
        <v>8.996</v>
      </c>
      <c r="D164" s="39">
        <f>'Прайс 18.01.2023'!$F164/'Прайс 18.01.2023'!$C164</f>
        <v>5558.025789</v>
      </c>
      <c r="E164" s="30">
        <f>'Прайс 18.01.2023'!$D164*'Прайс 18.01.2023'!$B164</f>
        <v>4746.554024</v>
      </c>
      <c r="F164" s="30">
        <v>50000.0</v>
      </c>
    </row>
    <row r="165" ht="34.5" customHeight="1">
      <c r="A165" s="28" t="s">
        <v>169</v>
      </c>
      <c r="B165" s="29">
        <v>1.149</v>
      </c>
      <c r="C165" s="29">
        <v>7.92707</v>
      </c>
      <c r="D165" s="39">
        <f>'Прайс 18.01.2023'!$F165/'Прайс 18.01.2023'!$C165</f>
        <v>6307.500754</v>
      </c>
      <c r="E165" s="30">
        <f>'Прайс 18.01.2023'!$D165*'Прайс 18.01.2023'!$B165</f>
        <v>7247.318366</v>
      </c>
      <c r="F165" s="30">
        <v>50000.0</v>
      </c>
    </row>
    <row r="166" ht="34.5" customHeight="1">
      <c r="A166" s="28" t="s">
        <v>170</v>
      </c>
      <c r="B166" s="29">
        <v>0.854</v>
      </c>
      <c r="C166" s="29">
        <v>5.894488</v>
      </c>
      <c r="D166" s="39">
        <f>'Прайс 18.01.2023'!$F166/'Прайс 18.01.2023'!$C166</f>
        <v>8482.50094</v>
      </c>
      <c r="E166" s="30">
        <f>'Прайс 18.01.2023'!$D166*'Прайс 18.01.2023'!$B166</f>
        <v>7244.055803</v>
      </c>
      <c r="F166" s="30">
        <v>50000.0</v>
      </c>
    </row>
    <row r="167" ht="34.5" customHeight="1">
      <c r="A167" s="28" t="s">
        <v>171</v>
      </c>
      <c r="B167" s="29">
        <v>0.854</v>
      </c>
      <c r="C167" s="29">
        <v>4.38308</v>
      </c>
      <c r="D167" s="39">
        <f>'Прайс 18.01.2023'!$F167/'Прайс 18.01.2023'!$C167</f>
        <v>11407.5034</v>
      </c>
      <c r="E167" s="30">
        <f>'Прайс 18.01.2023'!$D167*'Прайс 18.01.2023'!$B167</f>
        <v>9742.007903</v>
      </c>
      <c r="F167" s="30">
        <v>50000.0</v>
      </c>
    </row>
    <row r="168" ht="34.5" customHeight="1">
      <c r="A168" s="28" t="s">
        <v>172</v>
      </c>
      <c r="B168" s="29">
        <v>1.851</v>
      </c>
      <c r="C168" s="29">
        <v>20.576</v>
      </c>
      <c r="D168" s="39">
        <f>'Прайс 18.01.2023'!$F168/'Прайс 18.01.2023'!$C168</f>
        <v>2430.015552</v>
      </c>
      <c r="E168" s="30">
        <f>'Прайс 18.01.2023'!$D168*'Прайс 18.01.2023'!$B168</f>
        <v>4497.958787</v>
      </c>
      <c r="F168" s="30">
        <v>50000.0</v>
      </c>
    </row>
    <row r="169" ht="34.5" customHeight="1">
      <c r="A169" s="28" t="s">
        <v>173</v>
      </c>
      <c r="B169" s="29">
        <v>1.19</v>
      </c>
      <c r="C169" s="29">
        <v>13.22751</v>
      </c>
      <c r="D169" s="39">
        <f>'Прайс 18.01.2023'!$F169/'Прайс 18.01.2023'!$C169</f>
        <v>3780.000922</v>
      </c>
      <c r="E169" s="30">
        <f>'Прайс 18.01.2023'!$D169*'Прайс 18.01.2023'!$B169</f>
        <v>4498.201098</v>
      </c>
      <c r="F169" s="30">
        <v>50000.0</v>
      </c>
    </row>
    <row r="170" ht="34.5" customHeight="1">
      <c r="A170" s="28" t="s">
        <v>174</v>
      </c>
      <c r="B170" s="29">
        <v>0.877</v>
      </c>
      <c r="C170" s="29">
        <v>8.996</v>
      </c>
      <c r="D170" s="39">
        <f>'Прайс 18.01.2023'!$F170/'Прайс 18.01.2023'!$C170</f>
        <v>5558.025789</v>
      </c>
      <c r="E170" s="30">
        <f>'Прайс 18.01.2023'!$D170*'Прайс 18.01.2023'!$B170</f>
        <v>4874.388617</v>
      </c>
      <c r="F170" s="30">
        <v>50000.0</v>
      </c>
    </row>
    <row r="171" ht="34.5" customHeight="1">
      <c r="A171" s="28" t="s">
        <v>175</v>
      </c>
      <c r="B171" s="29">
        <v>1.19</v>
      </c>
      <c r="C171" s="29">
        <v>8.503401</v>
      </c>
      <c r="D171" s="39">
        <f>'Прайс 18.01.2023'!$F171/'Прайс 18.01.2023'!$C171</f>
        <v>5880.000249</v>
      </c>
      <c r="E171" s="30">
        <f>'Прайс 18.01.2023'!$D171*'Прайс 18.01.2023'!$B171</f>
        <v>6997.200297</v>
      </c>
      <c r="F171" s="30">
        <v>50000.0</v>
      </c>
    </row>
    <row r="172" ht="34.5" customHeight="1">
      <c r="A172" s="28" t="s">
        <v>176</v>
      </c>
      <c r="B172" s="29">
        <v>0.877</v>
      </c>
      <c r="C172" s="29">
        <v>6.265664</v>
      </c>
      <c r="D172" s="39">
        <f>'Прайс 18.01.2023'!$F172/'Прайс 18.01.2023'!$C172</f>
        <v>7980.000204</v>
      </c>
      <c r="E172" s="30">
        <f>'Прайс 18.01.2023'!$D172*'Прайс 18.01.2023'!$B172</f>
        <v>6998.460179</v>
      </c>
      <c r="F172" s="30">
        <v>50000.0</v>
      </c>
    </row>
    <row r="173" ht="34.5" customHeight="1">
      <c r="A173" s="28" t="s">
        <v>177</v>
      </c>
      <c r="B173" s="29">
        <v>0.877</v>
      </c>
      <c r="C173" s="29">
        <v>4.616805</v>
      </c>
      <c r="D173" s="39">
        <f>'Прайс 18.01.2023'!$F173/'Прайс 18.01.2023'!$C173</f>
        <v>10830.0004</v>
      </c>
      <c r="E173" s="30">
        <f>'Прайс 18.01.2023'!$D173*'Прайс 18.01.2023'!$B173</f>
        <v>9497.910351</v>
      </c>
      <c r="F173" s="30">
        <v>50000.0</v>
      </c>
    </row>
    <row r="174" ht="34.5" customHeight="1">
      <c r="A174" s="21" t="s">
        <v>178</v>
      </c>
      <c r="B174" s="22" t="s">
        <v>179</v>
      </c>
      <c r="C174" s="23" t="s">
        <v>180</v>
      </c>
      <c r="D174" s="24" t="s">
        <v>181</v>
      </c>
      <c r="E174" s="23" t="s">
        <v>182</v>
      </c>
      <c r="F174" s="32" t="s">
        <v>183</v>
      </c>
    </row>
    <row r="175" ht="33.75" customHeight="1">
      <c r="A175" s="28" t="s">
        <v>184</v>
      </c>
      <c r="B175" s="30">
        <v>4000.0</v>
      </c>
      <c r="C175" s="30">
        <v>3500.0</v>
      </c>
      <c r="D175" s="39">
        <v>3000.0</v>
      </c>
      <c r="E175" s="30">
        <v>2500.0</v>
      </c>
      <c r="F175" s="30">
        <v>2000.0</v>
      </c>
    </row>
    <row r="176" ht="33.75" customHeight="1">
      <c r="A176" s="28" t="s">
        <v>185</v>
      </c>
      <c r="B176" s="30">
        <v>4000.0</v>
      </c>
      <c r="C176" s="30">
        <v>3500.0</v>
      </c>
      <c r="D176" s="39">
        <v>3000.0</v>
      </c>
      <c r="E176" s="30">
        <v>2500.0</v>
      </c>
      <c r="F176" s="30">
        <v>2000.0</v>
      </c>
    </row>
    <row r="177" ht="33.75" customHeight="1">
      <c r="A177" s="28" t="s">
        <v>186</v>
      </c>
      <c r="B177" s="30">
        <v>4000.0</v>
      </c>
      <c r="C177" s="30">
        <v>3500.0</v>
      </c>
      <c r="D177" s="39">
        <v>3000.0</v>
      </c>
      <c r="E177" s="30">
        <v>2500.0</v>
      </c>
      <c r="F177" s="30">
        <v>2000.0</v>
      </c>
    </row>
    <row r="178" ht="33.75" customHeight="1">
      <c r="A178" s="28" t="s">
        <v>187</v>
      </c>
      <c r="B178" s="30">
        <v>4000.0</v>
      </c>
      <c r="C178" s="30">
        <v>3500.0</v>
      </c>
      <c r="D178" s="39">
        <v>3000.0</v>
      </c>
      <c r="E178" s="30">
        <v>2500.0</v>
      </c>
      <c r="F178" s="30">
        <v>2000.0</v>
      </c>
    </row>
    <row r="179" ht="33.75" customHeight="1">
      <c r="A179" s="28" t="s">
        <v>188</v>
      </c>
      <c r="B179" s="30">
        <v>4000.0</v>
      </c>
      <c r="C179" s="30">
        <v>3500.0</v>
      </c>
      <c r="D179" s="39">
        <v>3000.0</v>
      </c>
      <c r="E179" s="30">
        <v>2500.0</v>
      </c>
      <c r="F179" s="30">
        <v>2000.0</v>
      </c>
    </row>
    <row r="180" ht="33.75" customHeight="1">
      <c r="A180" s="28" t="s">
        <v>189</v>
      </c>
      <c r="B180" s="30">
        <v>4000.0</v>
      </c>
      <c r="C180" s="30">
        <v>3500.0</v>
      </c>
      <c r="D180" s="39">
        <v>3000.0</v>
      </c>
      <c r="E180" s="30">
        <v>2500.0</v>
      </c>
      <c r="F180" s="30">
        <v>2000.0</v>
      </c>
    </row>
    <row r="181" ht="33.75" customHeight="1">
      <c r="A181" s="28" t="s">
        <v>190</v>
      </c>
      <c r="B181" s="30">
        <v>4000.0</v>
      </c>
      <c r="C181" s="30">
        <v>3500.0</v>
      </c>
      <c r="D181" s="39">
        <v>3000.0</v>
      </c>
      <c r="E181" s="30">
        <v>2500.0</v>
      </c>
      <c r="F181" s="30">
        <v>2000.0</v>
      </c>
    </row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A3"/>
    <mergeCell ref="B1:E3"/>
    <mergeCell ref="F1:I3"/>
  </mergeCells>
  <printOptions/>
  <pageMargins bottom="0.75" footer="0.0" header="0.0" left="0.7" right="0.7" top="0.75"/>
  <pageSetup paperSize="9" orientation="portrait"/>
  <colBreaks count="1" manualBreakCount="1">
    <brk id="6" man="1"/>
  </colBreaks>
  <drawing r:id="rId1"/>
  <tableParts count="10"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</tableParts>
</worksheet>
</file>