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01\Desktop\"/>
    </mc:Choice>
  </mc:AlternateContent>
  <bookViews>
    <workbookView xWindow="0" yWindow="0" windowWidth="3600" windowHeight="3045"/>
  </bookViews>
  <sheets>
    <sheet name="Прайс 18.01.2023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2" l="1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82" i="2"/>
  <c r="D17" i="2"/>
  <c r="D18" i="2"/>
  <c r="D19" i="2"/>
  <c r="D20" i="2"/>
  <c r="D21" i="2"/>
  <c r="D26" i="2"/>
  <c r="D27" i="2"/>
  <c r="D28" i="2"/>
  <c r="D29" i="2"/>
  <c r="D30" i="2"/>
  <c r="D154" i="2"/>
  <c r="D155" i="2"/>
  <c r="D156" i="2"/>
  <c r="D157" i="2"/>
  <c r="D158" i="2"/>
  <c r="D159" i="2"/>
  <c r="D160" i="2"/>
  <c r="D161" i="2"/>
  <c r="D162" i="2"/>
  <c r="D163" i="2"/>
  <c r="D164" i="2"/>
  <c r="D153" i="2"/>
  <c r="D147" i="2"/>
  <c r="D148" i="2"/>
  <c r="D149" i="2"/>
  <c r="D150" i="2"/>
  <c r="D151" i="2"/>
  <c r="D146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30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02" i="2"/>
  <c r="D103" i="2"/>
  <c r="D104" i="2"/>
  <c r="D105" i="2"/>
  <c r="D106" i="2"/>
  <c r="D107" i="2"/>
  <c r="D108" i="2"/>
  <c r="D109" i="2"/>
  <c r="D110" i="2"/>
  <c r="D111" i="2"/>
  <c r="D112" i="2"/>
  <c r="D101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63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32" i="2"/>
  <c r="D6" i="2"/>
  <c r="D7" i="2"/>
  <c r="D8" i="2"/>
  <c r="D9" i="2"/>
  <c r="D10" i="2"/>
  <c r="D11" i="2"/>
  <c r="D12" i="2"/>
  <c r="D13" i="2"/>
  <c r="D14" i="2"/>
  <c r="D15" i="2"/>
  <c r="D16" i="2"/>
  <c r="D22" i="2"/>
  <c r="D23" i="2"/>
  <c r="D24" i="2"/>
  <c r="D25" i="2"/>
  <c r="D5" i="2"/>
</calcChain>
</file>

<file path=xl/sharedStrings.xml><?xml version="1.0" encoding="utf-8"?>
<sst xmlns="http://schemas.openxmlformats.org/spreadsheetml/2006/main" count="190" uniqueCount="168">
  <si>
    <t xml:space="preserve">Наименование. </t>
  </si>
  <si>
    <t>шт.</t>
  </si>
  <si>
    <t>м2.</t>
  </si>
  <si>
    <t>м3.</t>
  </si>
  <si>
    <t>Доска обрезная е/в хв. 25х100х6000 сорт 2А</t>
  </si>
  <si>
    <t>Доска обрезная е/в хв. 25х150х6000 сорт 2А</t>
  </si>
  <si>
    <t>Доска обрезная е/в хв. 40х100х6000 сорт 2</t>
  </si>
  <si>
    <t>Доска обрезная е/в хв. 40х150х6000 сорт 2</t>
  </si>
  <si>
    <t>Доска обрезная е/в хв. 50х100х6000 сорт 2</t>
  </si>
  <si>
    <t>Доска обрезная е/в хв. 50х150х6000 сорт 2</t>
  </si>
  <si>
    <t>шт в м3</t>
  </si>
  <si>
    <t>шт в м2</t>
  </si>
  <si>
    <t>Доска стр. сухая хв. 45х95х6000 класс АВ</t>
  </si>
  <si>
    <t>Доска стр. сухая хв. 45х145х6000 класс АВ</t>
  </si>
  <si>
    <t>Доска стр. сухая хв. 45х195х6000 класс АВ</t>
  </si>
  <si>
    <t>Доска стр. сухая хв. 20х95х6000 класс АВ</t>
  </si>
  <si>
    <t>Доска стр. сухая хв. 20х145х6000 класс АВ</t>
  </si>
  <si>
    <t>Доска стр. сухая хв. 20х195х6000 класс АВ</t>
  </si>
  <si>
    <t>Доска стр. сухая хв. 35х95х6000 класс АВ</t>
  </si>
  <si>
    <t>Доска стр. сухая хв. 35х145х6000 класс АВ</t>
  </si>
  <si>
    <t>Доска стр. сухая хв. 35х195х6000 класс АВ</t>
  </si>
  <si>
    <t>Брус стр. сухой хв. 95х95х6000 класс АВ</t>
  </si>
  <si>
    <t>Брус стр. сухой хв. 95х145х6000 класс АВ</t>
  </si>
  <si>
    <t>Брус стр. сухой хв. 95х195х6000 класс АВ</t>
  </si>
  <si>
    <t>Брус стр. сухой хв. 145х145х6000 класс АВ</t>
  </si>
  <si>
    <t>Брус стр. сухой хв. 145х195х6000 класс АВ</t>
  </si>
  <si>
    <t>Брус стр. сухой хв. 195х195х6000 класс АВ</t>
  </si>
  <si>
    <t>Брус стр. подвял. хв. 95х95х6000 класс АВ</t>
  </si>
  <si>
    <t>Брус стр. подвял. хв. 95х145х6000 класс АВ</t>
  </si>
  <si>
    <t>Брус стр. подвял. хв. 95х195х6000 класс АВ</t>
  </si>
  <si>
    <t>Брус стр. подвял. хв. 145х145х6000 класс АВ</t>
  </si>
  <si>
    <t>Брус стр. подвял. хв. 145х195х6000 класс АВ</t>
  </si>
  <si>
    <t>Брус стр. подвял. хв. 195х195х6000 класс АВ</t>
  </si>
  <si>
    <t>Брусок стр. сухой хв. 20х40х3000 класс АВ</t>
  </si>
  <si>
    <t>Брусок стр. сухой хв. 20х50х3000 класс АВ</t>
  </si>
  <si>
    <t>Брусок стр. сухой хв. 30х40х3000 класс АВ</t>
  </si>
  <si>
    <t xml:space="preserve">Брусок стр. сухой хв. 30х50х3000 класс АВ </t>
  </si>
  <si>
    <t>Брусок стр. сухой хв. 40х40х3000 класс АВ</t>
  </si>
  <si>
    <t>Брусок стр. сухой хв. 40х50х3000 класс АВ</t>
  </si>
  <si>
    <t>Брусок стр. сухой хв. 40х60х3000 класс АВ</t>
  </si>
  <si>
    <t>Брусок стр. сухой хв. 40х70х3000 класс АВ</t>
  </si>
  <si>
    <t>Брусок стр. сухой хв. 45х45х3000 класс АВ</t>
  </si>
  <si>
    <t>Брусок стр. сухой хв. 50х50х3000 класс АВ</t>
  </si>
  <si>
    <t>Брусок стр. сухой хв. 50х60х3000 класс АВ</t>
  </si>
  <si>
    <t>Обрезной пиломатериал камерной сушки ГОСТ 1 сорт.</t>
  </si>
  <si>
    <t>Обрезной пиломатериал естественной влажности ГОСТ 1 сорт.</t>
  </si>
  <si>
    <t>Пиломатериал строганный сухой камерной сушки.</t>
  </si>
  <si>
    <t>Клеёный брус строганный камерной сушки</t>
  </si>
  <si>
    <t>Брус клеёный стр. сух. хв. 95х95х6000 класс АВ</t>
  </si>
  <si>
    <t>Брус клеёный стр. сух. хв. 95х145х6000 класс АВ</t>
  </si>
  <si>
    <t>Брус клеёный стр. сух. хв. 95х195х6000 класс АВ</t>
  </si>
  <si>
    <t>Брус клеёный стр. сух. хв. 145х145х6000 класс АВ</t>
  </si>
  <si>
    <t>Брус клеёный стр. сух. хв. 145х195х6000 класс АВ</t>
  </si>
  <si>
    <t>Брус клеёный стр. сух. хв. 195х195х6000 класс АВ</t>
  </si>
  <si>
    <t>Брус стр. сухой хв. 75х95х6000 класс АВ</t>
  </si>
  <si>
    <t>Брус стр. сухой хв. 75х145х6000 класс АВ</t>
  </si>
  <si>
    <t>Брус стр. сухой хв. 75х195х6000 класс АВ</t>
  </si>
  <si>
    <t>Брус стр. подвял. хв. 75х95х6000 класс АВ</t>
  </si>
  <si>
    <t>Брус стр. подвял. хв. 75х145х6000 класс АВ</t>
  </si>
  <si>
    <t>Брус стр. подвял. хв. 75х195х6000 класс АВ</t>
  </si>
  <si>
    <t>Брус обрезной е/в хв. 100х100х6000 ГОСТ 1 сорт.</t>
  </si>
  <si>
    <t>Брус обрезной е/в хв. 100х150х6000 ГОСТ 1 сорт.</t>
  </si>
  <si>
    <t>Брус обрезной е/в хв. 100х200х6000 ГОСТ 1 сорт.</t>
  </si>
  <si>
    <t>Брус обрезной е/в хв. 150х150х6000 ГОСТ 1 сорт.</t>
  </si>
  <si>
    <t>Брус обрезной е/в хв. 150х200х6000 ГОСТ 1 сорт.</t>
  </si>
  <si>
    <t>Брус обрезной е/в хв. 200х200х6000 ГОСТ 1 сорт.</t>
  </si>
  <si>
    <t>Доска обрезная е/в хв. 25х100х6000 ГОСТ 1 сорт.</t>
  </si>
  <si>
    <t>Доска обрезная е/в хв. 25х150х6000 ГОСТ 1 сорт.</t>
  </si>
  <si>
    <t>Доска обрезная е/в хв. 40х100х6000 ГОСТ 1 сорт.</t>
  </si>
  <si>
    <t>Доска обрезная е/в хв. 40х150х6000 ГОСТ 1 сорт.</t>
  </si>
  <si>
    <t>Доска обрезная е/в хв. 40х200х6000 ГОСТ 1 сорт.</t>
  </si>
  <si>
    <t>Доска обрезная е/в хв. 50х100х6000 ГОСТ 1 сорт.</t>
  </si>
  <si>
    <t>Доска обрезная е/в хв. 50х150х6000 ГОСТ 1 сорт.</t>
  </si>
  <si>
    <t>Доска обрезная е/в хв. 50х200х6000 ГОСТ 1 сорт.</t>
  </si>
  <si>
    <t>Брусок стр. сухой хв. 50х70х3000 класс АВ</t>
  </si>
  <si>
    <t xml:space="preserve">Доска стр. подвял. хв. 35х195х6000 класс АВ </t>
  </si>
  <si>
    <t xml:space="preserve">Доска стр. подвял. хв. 35х145х6000 класс АВ </t>
  </si>
  <si>
    <t xml:space="preserve">Доска стр. подвял. хв. 35х95х6000 класс АВ </t>
  </si>
  <si>
    <t xml:space="preserve">Доска стр. подвял. хв. 20х195х6000 класс АВ </t>
  </si>
  <si>
    <t xml:space="preserve">Доска стр. подвял. хв. 20х145х6000 класс АВ </t>
  </si>
  <si>
    <t xml:space="preserve">Доска стр. подвял. хв. 20х95х6000 класс АВ </t>
  </si>
  <si>
    <t xml:space="preserve">Доска стр. подвял. хв. 45х195х6000 класс АВ </t>
  </si>
  <si>
    <t xml:space="preserve">Доска стр. подвял. хв. 45х145х6000 класс АВ </t>
  </si>
  <si>
    <t xml:space="preserve">Доска стр. подвял. хв. 45х95х6000 класс АВ </t>
  </si>
  <si>
    <t>Обрезной пиломатериал естественной влажности 2 сорт.</t>
  </si>
  <si>
    <t>Имитация бруса стр. сух. хв. 16x135x6000 класс АВ упак. (6шт/уп.;4,86м2/уп.)</t>
  </si>
  <si>
    <t>Имитация бруса стр. сух. хв. 16x135x6000 класс С упак. (6шт/уп.;4,86м2/уп.)</t>
  </si>
  <si>
    <t>Имитация бруса стр. сух. хв. 18x135x6000 класс АВ упак. (6шт/уп.;4,86м2/уп.)</t>
  </si>
  <si>
    <t>Имитация бруса стр. сух. хв. 18x135x6000 класс С упак. (6шт/уп.;4,86м2/уп.)</t>
  </si>
  <si>
    <t>Имитация бруса стр. сух. хв. 21x135x6000 класс АВ упак. (5шт/уп.;4,05м2/уп.)</t>
  </si>
  <si>
    <t>Имитация бруса стр. сух. хв. 21x185x6000 класс АВ упак. (3шт/уп.;3,33м2/уп.)</t>
  </si>
  <si>
    <t>Вагонка штиль стр. сух. хв. 12,5x110x6000 класс АВ упак. (10шт/уп.;6,6м2/уп.)</t>
  </si>
  <si>
    <t>Вагонка штиль стр. сух. хв. 12,5x110x6000 класс С упак. (10шт/уп.;6,6м2/уп.)</t>
  </si>
  <si>
    <t>Евровагонка стр. сух. хв. 12,5x90x6000 класс АВ упак. (10шт/уп.;5,4м2/уп.)</t>
  </si>
  <si>
    <t>Евровагонка стр. сух. хв. 12,5x90x6000 класс С упак. (10шт/уп.;5,4м2/уп.)</t>
  </si>
  <si>
    <t>Европол стр. сух. хв. 36x135x6000 класс АВ упак. (3шт/уп.;2,43м2/уп.)</t>
  </si>
  <si>
    <t>Европол стр. сух. хв. 36x110x6000 класс АВ упак. (3шт/уп.;1,98м2/уп.)</t>
  </si>
  <si>
    <t>Европол стр. сух. хв. 28x135x6000 класс АВ упак. (4шт/уп.;3,24м2/уп.)</t>
  </si>
  <si>
    <t>Блок Хаус стр. сух. хв. 36x185x6000 класс АВ упак. (2шт/уп.;2,22м2/уп.)</t>
  </si>
  <si>
    <t>Блок Хаус стр. сух. хв. 28x135x6000 класс АВ упак. (4шт/уп.;3,24м2/уп.)</t>
  </si>
  <si>
    <t>Имитация бруса стр. сух. хв. 28x185x6000 класс АВ упак. (3шт/уп.;3,33м2/уп.)</t>
  </si>
  <si>
    <t>Брус обрезной сухой хв. 100х100х6000 ГОСТ 1 сорт.</t>
  </si>
  <si>
    <t>Брус обрезной сухой хв. 100х150х6000 ГОСТ 1 сорт.</t>
  </si>
  <si>
    <t>Брус обрезной сухой хв. 100х200х6000 ГОСТ 1 сорт.</t>
  </si>
  <si>
    <t>Брус обрезной сухой хв. 150х150х6000 ГОСТ 1 сорт.</t>
  </si>
  <si>
    <t>Брус обрезной сухой хв. 150х200х6000 ГОСТ 1 сорт.</t>
  </si>
  <si>
    <t>Брус обрезной сухой хв. 200х200х6000 ГОСТ 1 сорт.</t>
  </si>
  <si>
    <t>Доска обрезная сухая хв. 25х100х6000 ГОСТ 1 сорт.</t>
  </si>
  <si>
    <t>Доска обрезная сухая хв. 25х150х6000 ГОСТ 1 сорт.</t>
  </si>
  <si>
    <t>Доска обрезная сухая хв. 40х100х6000 ГОСТ 1 сорт.</t>
  </si>
  <si>
    <t>Доска обрезная сухая хв. 40х150х6000 ГОСТ 1 сорт.</t>
  </si>
  <si>
    <t>Доска обрезная сухая хв. 40х200х6000 ГОСТ 1 сорт.</t>
  </si>
  <si>
    <t>Доска обрезная сухая хв. 50х100х6000 ГОСТ 1 сорт.</t>
  </si>
  <si>
    <t>Доска обрезная сухая хв. 50х150х6000 ГОСТ 1 сорт.</t>
  </si>
  <si>
    <t>Доска обрезная сухая хв. 50х200х6000 ГОСТ 1 сорт.</t>
  </si>
  <si>
    <t>Брусок строганный камерной сушки.</t>
  </si>
  <si>
    <t>Пиломатериал строганный естественной сушки.</t>
  </si>
  <si>
    <t>Брус клеёный стр. сух. хв. 90х90х6000 класс АВ</t>
  </si>
  <si>
    <t>Брус клеёный стр. сух. хв. 90х140х6000 класс АВ</t>
  </si>
  <si>
    <t>Брус клеёный стр. сух. хв. 90х190х6000 класс АВ</t>
  </si>
  <si>
    <t>Брус клеёный стр. сух. хв. 140х140х6000 класс АВ</t>
  </si>
  <si>
    <t>Брус клеёный стр. сух. хв. 140х190х6000 класс АВ</t>
  </si>
  <si>
    <t>Брус клеёный стр. сух. хв. 190х190х6000 класс АВ</t>
  </si>
  <si>
    <t>Отделочные материалы из хвои</t>
  </si>
  <si>
    <t>Отделочные материалы из лиственницы</t>
  </si>
  <si>
    <t>Террасная доска "Вельвет" стр. сух. листв. 28х142х3000 класс Экстра</t>
  </si>
  <si>
    <t>Террасная доска "Вельвет" стр. сух. листв. 28х142х3000 класс Прима</t>
  </si>
  <si>
    <t>Террасная доска "Вельвет" стр. сух. листв. 28х142х3000 класс АВ</t>
  </si>
  <si>
    <t>Планкен скош. стр. сух. листв. 20х140х4000 класс Экстра</t>
  </si>
  <si>
    <t>Планкен скош. стр. сух. листв. 20х140х4000 класс Прима</t>
  </si>
  <si>
    <t>Планкен скош. стр. сух. листв. 20х140х4000 класс АВ</t>
  </si>
  <si>
    <t>Планкен скош. стр. сух. листв. 20х140х3000 класс Экстра</t>
  </si>
  <si>
    <t>Планкен скош. стр. сух. листв. 20х140х3000 класс Прима</t>
  </si>
  <si>
    <t>Планкен скош. стр. сух. листв. 20х140х3000 класс АВ</t>
  </si>
  <si>
    <t>Планкен скош. стр. сух. листв. 20х120х3000 класс Экстра</t>
  </si>
  <si>
    <t>Планкен скош. стр. сух. листв. 20х120х3000 класс Прима</t>
  </si>
  <si>
    <t>Планкен скош. стр. сух. листв. 20х120х3000 класс АВ</t>
  </si>
  <si>
    <t>Планкен прямой стр. сух. листв. 20х90х3000 класс Экстра</t>
  </si>
  <si>
    <t>Планкен прямой стр. сух. листв. 20х90х3000 класс АВ</t>
  </si>
  <si>
    <t>Планкен прямой стр. сух. листв. 20х90х3000 класс Прима</t>
  </si>
  <si>
    <t>Планкен прямой стр. сух. листв. 20х120х3000 класс Экстра</t>
  </si>
  <si>
    <t>Планкен прямой стр. сух. листв. 20х120х3000 класс Прима</t>
  </si>
  <si>
    <t>Планкен прямой стр. сух. листв. 20х120х3000 класс АВ</t>
  </si>
  <si>
    <t>Палубная доска стр. сух. листв. 28х140х4000 класс Экстра</t>
  </si>
  <si>
    <t>Палубная доска стр. сух. листв. 28х140х4000 класс Прима</t>
  </si>
  <si>
    <t>Палубная доска стр. сух. листв. 28х140х4000 класс АВ</t>
  </si>
  <si>
    <t>Палубная доска стр. сух. листв. 28х140х3000 класс Экстра</t>
  </si>
  <si>
    <t>Палубная доска стр. сух. листв. 28х140х3000 класс Прима</t>
  </si>
  <si>
    <t>Палубная доска стр. сух. листв. 28х140х3000 класс АВ</t>
  </si>
  <si>
    <t>Палубная доска стр. сух. листв. 28х120х3000 класс АВ</t>
  </si>
  <si>
    <t>Палубная доска стр. сух. листв. 28х120х3000 класс Прима</t>
  </si>
  <si>
    <t>Палубная доска стр. сух. листв. 28х120х3000 класс Экстра</t>
  </si>
  <si>
    <t>Палубная доска стр. сух. листв. 28х120х4000 класс АВ</t>
  </si>
  <si>
    <t>Палубная доска стр. сух. листв. 28х120х4000 класс Прима</t>
  </si>
  <si>
    <t>Палубная доска стр. сух. листв. 28х120х4000 класс Экстра</t>
  </si>
  <si>
    <t>Планкен прямой стр. сух. хв. 20х95х6000 класс АВ</t>
  </si>
  <si>
    <t>Планкен скош. стр. сух. хв. 20x95x6000 класс АВ</t>
  </si>
  <si>
    <t>Планкен скош. стр. сух. хв. 20х145х6000 класс АВ</t>
  </si>
  <si>
    <t>Планкен прямой стр. сух. хв. 20x145x6000 класс АВ</t>
  </si>
  <si>
    <t>Доска четверть стр. сух. хв. 20х145х6000 класс АВ</t>
  </si>
  <si>
    <t>Планкен скош. стр. сух. хв. 20x145x3000 класс С</t>
  </si>
  <si>
    <t>Планкен скош. стр. сух. хв. 20x95x3000 класс С</t>
  </si>
  <si>
    <t>Планкен прямой стр. сух. хв. 20x95x3000 класс С</t>
  </si>
  <si>
    <t>Планкен прямой стр. сух. хв. 20x145x3000 класс С</t>
  </si>
  <si>
    <t>Доска четверть стр. сух. хв. 20х145х3000 класс С</t>
  </si>
  <si>
    <t>Брусок обрезной е/в хв. 50х50х3000 ГОСТ 1 сорт.</t>
  </si>
  <si>
    <t>Брусок обрезной сухой хв. 50х50х3000 ГОСТ 1 сорт.</t>
  </si>
  <si>
    <r>
      <t xml:space="preserve">без НДС +10% </t>
    </r>
    <r>
      <rPr>
        <b/>
        <sz val="22"/>
        <color theme="1"/>
        <rFont val="Times New Roman"/>
        <family val="1"/>
        <charset val="204"/>
      </rPr>
      <t>/</t>
    </r>
    <r>
      <rPr>
        <b/>
        <sz val="16"/>
        <color theme="1"/>
        <rFont val="Times New Roman"/>
        <family val="1"/>
        <charset val="204"/>
      </rPr>
      <t xml:space="preserve"> с НДС +20%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</si>
</sst>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58"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00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/>
        <strike val="0"/>
        <outline val="0"/>
        <shadow val="0"/>
        <u/>
        <vertAlign val="baseline"/>
        <sz val="18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/>
        <strike val="0"/>
        <outline val="0"/>
        <shadow val="0"/>
        <u/>
        <vertAlign val="baseline"/>
        <sz val="18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/>
        <strike val="0"/>
        <outline val="0"/>
        <shadow val="0"/>
        <u/>
        <vertAlign val="baseline"/>
        <sz val="18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  <border outline="0">
        <left style="thin">
          <color indexed="64"/>
        </left>
      </border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00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/>
        <strike val="0"/>
        <outline val="0"/>
        <shadow val="0"/>
        <u/>
        <vertAlign val="baseline"/>
        <sz val="18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00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/>
        <strike val="0"/>
        <outline val="0"/>
        <shadow val="0"/>
        <u/>
        <vertAlign val="baseline"/>
        <sz val="18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00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/>
        <strike val="0"/>
        <outline val="0"/>
        <shadow val="0"/>
        <u/>
        <vertAlign val="baseline"/>
        <sz val="18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00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/>
        <strike val="0"/>
        <outline val="0"/>
        <shadow val="0"/>
        <u/>
        <vertAlign val="baseline"/>
        <sz val="18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00"/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/>
        <strike val="0"/>
        <outline val="0"/>
        <shadow val="0"/>
        <u/>
        <vertAlign val="baseline"/>
        <sz val="18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₽&quot;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/>
        <strike val="0"/>
        <outline val="0"/>
        <shadow val="0"/>
        <u/>
        <vertAlign val="baseline"/>
        <sz val="18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</dxfs>
  <tableStyles count="2" defaultTableStyle="Стиль таблицы 2" defaultPivotStyle="PivotStyleLight16">
    <tableStyle name="Стиль таблицы 1" pivot="0" count="2">
      <tableStyleElement type="firstRowStripe" dxfId="57"/>
      <tableStyleElement type="secondRowStripe" dxfId="56"/>
    </tableStyle>
    <tableStyle name="Стиль таблицы 2" pivot="0" count="2">
      <tableStyleElement type="firstRowStripe" dxfId="55"/>
      <tableStyleElement type="secondRowStripe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0" name="Таблица20" displayName="Таблица20" ref="A4:D30" totalsRowShown="0" headerRowDxfId="53" dataDxfId="52">
  <autoFilter ref="A4:D30"/>
  <tableColumns count="4">
    <tableColumn id="1" name="Отделочные материалы из хвои" dataDxfId="51"/>
    <tableColumn id="2" name="м2." dataDxfId="50"/>
    <tableColumn id="3" name="шт в м2" dataDxfId="49"/>
    <tableColumn id="4" name="шт." dataDxfId="48">
      <calculatedColumnFormula>Таблица20[[#This Row],[м2.]]/Таблица20[[#This Row],[шт в м2]]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1" name="Таблица21" displayName="Таблица21" ref="A31:D61" totalsRowShown="0" headerRowDxfId="47" dataDxfId="46">
  <autoFilter ref="A31:D61"/>
  <tableColumns count="4">
    <tableColumn id="1" name="Отделочные материалы из лиственницы" dataDxfId="45"/>
    <tableColumn id="2" name="м2." dataDxfId="44"/>
    <tableColumn id="3" name="шт в м2" dataDxfId="43"/>
    <tableColumn id="4" name="шт." dataDxfId="42">
      <calculatedColumnFormula>Таблица21[[#This Row],[м2.]]/Таблица21[[#This Row],[шт в м2]]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22" name="Таблица22" displayName="Таблица22" ref="A62:D80" totalsRowShown="0" headerRowDxfId="41" dataDxfId="40">
  <autoFilter ref="A62:D80"/>
  <tableColumns count="4">
    <tableColumn id="1" name="Пиломатериал строганный сухой камерной сушки." dataDxfId="39"/>
    <tableColumn id="2" name="м3." dataDxfId="38"/>
    <tableColumn id="3" name="шт в м3" dataDxfId="37"/>
    <tableColumn id="4" name="шт." dataDxfId="36">
      <calculatedColumnFormula>Таблица22[[#This Row],[м3.]]/Таблица22[[#This Row],[шт в м3]]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23" name="Таблица23" displayName="Таблица23" ref="A81:D99" totalsRowShown="0" headerRowDxfId="35" dataDxfId="34">
  <autoFilter ref="A81:D99"/>
  <tableColumns count="4">
    <tableColumn id="1" name="Пиломатериал строганный естественной сушки." dataDxfId="33"/>
    <tableColumn id="2" name="м3." dataDxfId="32"/>
    <tableColumn id="3" name="шт в м3" dataDxfId="31"/>
    <tableColumn id="4" name="шт." dataDxfId="30">
      <calculatedColumnFormula>Таблица23[[#This Row],[м3.]]/Таблица23[[#This Row],[шт в м3]]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24" name="Таблица24" displayName="Таблица24" ref="A100:D112" totalsRowShown="0" headerRowDxfId="29" dataDxfId="28">
  <autoFilter ref="A100:D112"/>
  <tableColumns count="4">
    <tableColumn id="1" name="Брусок строганный камерной сушки." dataDxfId="27"/>
    <tableColumn id="2" name="м3." dataDxfId="26"/>
    <tableColumn id="3" name="шт в м3" dataDxfId="25"/>
    <tableColumn id="4" name="шт." dataDxfId="24">
      <calculatedColumnFormula>Таблица24[[#This Row],[м3.]]/Таблица24[[#This Row],[шт в м3]]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25" name="Таблица25" displayName="Таблица25" ref="A113:D128" totalsRowShown="0" headerRowDxfId="23" dataDxfId="22">
  <autoFilter ref="A113:D128"/>
  <tableColumns count="4">
    <tableColumn id="1" name="Обрезной пиломатериал естественной влажности ГОСТ 1 сорт." dataDxfId="21"/>
    <tableColumn id="2" name="м3." dataDxfId="20"/>
    <tableColumn id="3" name="шт в м3" dataDxfId="19"/>
    <tableColumn id="4" name="шт." dataDxfId="18">
      <calculatedColumnFormula>Таблица25[[#This Row],[м3.]]/Таблица25[[#This Row],[шт в м3]]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26" name="Таблица26" displayName="Таблица26" ref="A129:D144" totalsRowShown="0" headerRowDxfId="17" dataDxfId="16">
  <autoFilter ref="A129:D144"/>
  <tableColumns count="4">
    <tableColumn id="1" name="Обрезной пиломатериал камерной сушки ГОСТ 1 сорт." dataDxfId="15"/>
    <tableColumn id="2" name="м3." dataDxfId="14"/>
    <tableColumn id="3" name="шт в м3" dataDxfId="13"/>
    <tableColumn id="4" name="шт." dataDxfId="12">
      <calculatedColumnFormula>Таблица26[[#This Row],[м3.]]/Таблица26[[#This Row],[шт в м3]]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28" name="Таблица28" displayName="Таблица28" ref="A145:D151" totalsRowShown="0" headerRowDxfId="11" dataDxfId="10">
  <autoFilter ref="A145:D151"/>
  <tableColumns count="4">
    <tableColumn id="1" name="Обрезной пиломатериал естественной влажности 2 сорт." dataDxfId="9"/>
    <tableColumn id="2" name="м3." dataDxfId="8"/>
    <tableColumn id="3" name="шт в м3" dataDxfId="7"/>
    <tableColumn id="4" name="шт." dataDxfId="6">
      <calculatedColumnFormula>Таблица28[[#This Row],[м3.]]/Таблица28[[#This Row],[шт в м3]]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29" name="Таблица29" displayName="Таблица29" ref="A152:D164" totalsRowShown="0" headerRowDxfId="5" dataDxfId="4">
  <autoFilter ref="A152:D164"/>
  <tableColumns count="4">
    <tableColumn id="1" name="Клеёный брус строганный камерной сушки" dataDxfId="3"/>
    <tableColumn id="2" name="м3." dataDxfId="2"/>
    <tableColumn id="3" name="шт в м3" dataDxfId="1"/>
    <tableColumn id="4" name="шт." dataDxfId="0">
      <calculatedColumnFormula>Таблица29[[#This Row],[м3.]]/Таблица29[[#This Row],[шт в м3]]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view="pageBreakPreview" zoomScale="70" zoomScaleNormal="70" zoomScaleSheetLayoutView="70" workbookViewId="0">
      <selection activeCell="I147" sqref="I147"/>
    </sheetView>
  </sheetViews>
  <sheetFormatPr defaultRowHeight="15" x14ac:dyDescent="0.25"/>
  <cols>
    <col min="1" max="1" width="108.42578125" bestFit="1" customWidth="1"/>
    <col min="2" max="4" width="18.28515625" customWidth="1"/>
  </cols>
  <sheetData>
    <row r="1" spans="1:4" ht="39.75" customHeight="1" thickTop="1" x14ac:dyDescent="0.25">
      <c r="A1" s="21"/>
      <c r="B1" s="22"/>
      <c r="C1" s="22"/>
      <c r="D1" s="23"/>
    </row>
    <row r="2" spans="1:4" ht="35.25" customHeight="1" x14ac:dyDescent="0.25">
      <c r="A2" s="6"/>
      <c r="B2" s="24"/>
      <c r="C2" s="24"/>
      <c r="D2" s="25"/>
    </row>
    <row r="3" spans="1:4" ht="27" x14ac:dyDescent="0.25">
      <c r="A3" s="7" t="s">
        <v>0</v>
      </c>
      <c r="B3" s="19" t="s">
        <v>167</v>
      </c>
      <c r="C3" s="19"/>
      <c r="D3" s="20"/>
    </row>
    <row r="4" spans="1:4" ht="23.25" x14ac:dyDescent="0.25">
      <c r="A4" s="8" t="s">
        <v>123</v>
      </c>
      <c r="B4" s="4" t="s">
        <v>2</v>
      </c>
      <c r="C4" s="4" t="s">
        <v>11</v>
      </c>
      <c r="D4" s="9" t="s">
        <v>1</v>
      </c>
    </row>
    <row r="5" spans="1:4" ht="15.75" x14ac:dyDescent="0.25">
      <c r="A5" s="10" t="s">
        <v>85</v>
      </c>
      <c r="B5" s="1">
        <v>430</v>
      </c>
      <c r="C5" s="2">
        <v>1.2345679012299999</v>
      </c>
      <c r="D5" s="11">
        <f>Таблица20[[#This Row],[м2.]]/Таблица20[[#This Row],[шт в м2]]</f>
        <v>348.30000000128871</v>
      </c>
    </row>
    <row r="6" spans="1:4" ht="15.75" x14ac:dyDescent="0.25">
      <c r="A6" s="10" t="s">
        <v>87</v>
      </c>
      <c r="B6" s="1">
        <v>470</v>
      </c>
      <c r="C6" s="2">
        <v>1.2345679012299999</v>
      </c>
      <c r="D6" s="11">
        <f>Таблица20[[#This Row],[м2.]]/Таблица20[[#This Row],[шт в м2]]</f>
        <v>380.70000000140863</v>
      </c>
    </row>
    <row r="7" spans="1:4" ht="15.75" x14ac:dyDescent="0.25">
      <c r="A7" s="10" t="s">
        <v>89</v>
      </c>
      <c r="B7" s="1">
        <v>530</v>
      </c>
      <c r="C7" s="2">
        <v>1.2345679012299999</v>
      </c>
      <c r="D7" s="11">
        <f>Таблица20[[#This Row],[м2.]]/Таблица20[[#This Row],[шт в м2]]</f>
        <v>429.30000000158844</v>
      </c>
    </row>
    <row r="8" spans="1:4" ht="15.75" x14ac:dyDescent="0.25">
      <c r="A8" s="10" t="s">
        <v>90</v>
      </c>
      <c r="B8" s="1">
        <v>530</v>
      </c>
      <c r="C8" s="2">
        <v>0.90090090089999997</v>
      </c>
      <c r="D8" s="11">
        <f>Таблица20[[#This Row],[м2.]]/Таблица20[[#This Row],[шт в м2]]</f>
        <v>588.30000000058828</v>
      </c>
    </row>
    <row r="9" spans="1:4" ht="15.75" x14ac:dyDescent="0.25">
      <c r="A9" s="10" t="s">
        <v>100</v>
      </c>
      <c r="B9" s="1">
        <v>670</v>
      </c>
      <c r="C9" s="2">
        <v>0.90090090089999997</v>
      </c>
      <c r="D9" s="11">
        <f>Таблица20[[#This Row],[м2.]]/Таблица20[[#This Row],[шт в м2]]</f>
        <v>743.70000000074367</v>
      </c>
    </row>
    <row r="10" spans="1:4" ht="15.75" x14ac:dyDescent="0.25">
      <c r="A10" s="10" t="s">
        <v>91</v>
      </c>
      <c r="B10" s="1">
        <v>330</v>
      </c>
      <c r="C10" s="2">
        <v>1.5151515151499999</v>
      </c>
      <c r="D10" s="11">
        <f>Таблица20[[#This Row],[м2.]]/Таблица20[[#This Row],[шт в м2]]</f>
        <v>217.80000000021781</v>
      </c>
    </row>
    <row r="11" spans="1:4" ht="15.75" x14ac:dyDescent="0.25">
      <c r="A11" s="10" t="s">
        <v>93</v>
      </c>
      <c r="B11" s="1">
        <v>330</v>
      </c>
      <c r="C11" s="2">
        <v>1.85185185185</v>
      </c>
      <c r="D11" s="11">
        <f>Таблица20[[#This Row],[м2.]]/Таблица20[[#This Row],[шт в м2]]</f>
        <v>178.20000000017819</v>
      </c>
    </row>
    <row r="12" spans="1:4" ht="15.75" x14ac:dyDescent="0.25">
      <c r="A12" s="10" t="s">
        <v>96</v>
      </c>
      <c r="B12" s="1">
        <v>850</v>
      </c>
      <c r="C12" s="2">
        <v>1.51515</v>
      </c>
      <c r="D12" s="11">
        <f>Таблица20[[#This Row],[м2.]]/Таблица20[[#This Row],[шт в м2]]</f>
        <v>561.00056100056099</v>
      </c>
    </row>
    <row r="13" spans="1:4" ht="15.75" x14ac:dyDescent="0.25">
      <c r="A13" s="10" t="s">
        <v>95</v>
      </c>
      <c r="B13" s="1">
        <v>850</v>
      </c>
      <c r="C13" s="2">
        <v>1.2345679012299999</v>
      </c>
      <c r="D13" s="11">
        <f>Таблица20[[#This Row],[м2.]]/Таблица20[[#This Row],[шт в м2]]</f>
        <v>688.50000000254749</v>
      </c>
    </row>
    <row r="14" spans="1:4" ht="15.75" x14ac:dyDescent="0.25">
      <c r="A14" s="10" t="s">
        <v>97</v>
      </c>
      <c r="B14" s="1">
        <v>670</v>
      </c>
      <c r="C14" s="2">
        <v>1.234</v>
      </c>
      <c r="D14" s="11">
        <f>Таблица20[[#This Row],[м2.]]/Таблица20[[#This Row],[шт в м2]]</f>
        <v>542.94975688816851</v>
      </c>
    </row>
    <row r="15" spans="1:4" ht="15.75" x14ac:dyDescent="0.25">
      <c r="A15" s="10" t="s">
        <v>98</v>
      </c>
      <c r="B15" s="1">
        <v>880</v>
      </c>
      <c r="C15" s="2">
        <v>0.90090090089999997</v>
      </c>
      <c r="D15" s="11">
        <f>Таблица20[[#This Row],[м2.]]/Таблица20[[#This Row],[шт в м2]]</f>
        <v>976.80000000097687</v>
      </c>
    </row>
    <row r="16" spans="1:4" ht="15.75" x14ac:dyDescent="0.25">
      <c r="A16" s="10" t="s">
        <v>99</v>
      </c>
      <c r="B16" s="1">
        <v>680</v>
      </c>
      <c r="C16" s="2">
        <v>1.2345679012299999</v>
      </c>
      <c r="D16" s="11">
        <f>Таблица20[[#This Row],[м2.]]/Таблица20[[#This Row],[шт в м2]]</f>
        <v>550.80000000203802</v>
      </c>
    </row>
    <row r="17" spans="1:4" ht="15.75" x14ac:dyDescent="0.25">
      <c r="A17" s="10" t="s">
        <v>156</v>
      </c>
      <c r="B17" s="1">
        <v>480</v>
      </c>
      <c r="C17" s="2">
        <v>1.7543</v>
      </c>
      <c r="D17" s="11">
        <f>Таблица20[[#This Row],[м2.]]/Таблица20[[#This Row],[шт в м2]]</f>
        <v>273.61340705694579</v>
      </c>
    </row>
    <row r="18" spans="1:4" ht="15.75" x14ac:dyDescent="0.25">
      <c r="A18" s="10" t="s">
        <v>157</v>
      </c>
      <c r="B18" s="1">
        <v>480</v>
      </c>
      <c r="C18" s="2">
        <v>1.1494</v>
      </c>
      <c r="D18" s="11">
        <f>Таблица20[[#This Row],[м2.]]/Таблица20[[#This Row],[шт в м2]]</f>
        <v>417.60918740212287</v>
      </c>
    </row>
    <row r="19" spans="1:4" ht="15.75" x14ac:dyDescent="0.25">
      <c r="A19" s="10" t="s">
        <v>155</v>
      </c>
      <c r="B19" s="1">
        <v>480</v>
      </c>
      <c r="C19" s="2">
        <v>1.7543</v>
      </c>
      <c r="D19" s="11">
        <f>Таблица20[[#This Row],[м2.]]/Таблица20[[#This Row],[шт в м2]]</f>
        <v>273.61340705694579</v>
      </c>
    </row>
    <row r="20" spans="1:4" ht="15.75" x14ac:dyDescent="0.25">
      <c r="A20" s="10" t="s">
        <v>158</v>
      </c>
      <c r="B20" s="1">
        <v>480</v>
      </c>
      <c r="C20" s="2">
        <v>1.1494</v>
      </c>
      <c r="D20" s="11">
        <f>Таблица20[[#This Row],[м2.]]/Таблица20[[#This Row],[шт в м2]]</f>
        <v>417.60918740212287</v>
      </c>
    </row>
    <row r="21" spans="1:4" ht="15.75" x14ac:dyDescent="0.25">
      <c r="A21" s="10" t="s">
        <v>159</v>
      </c>
      <c r="B21" s="1">
        <v>480</v>
      </c>
      <c r="C21" s="2">
        <v>1.1494</v>
      </c>
      <c r="D21" s="11">
        <f>Таблица20[[#This Row],[м2.]]/Таблица20[[#This Row],[шт в м2]]</f>
        <v>417.60918740212287</v>
      </c>
    </row>
    <row r="22" spans="1:4" ht="15.75" x14ac:dyDescent="0.25">
      <c r="A22" s="10" t="s">
        <v>86</v>
      </c>
      <c r="B22" s="1">
        <v>240</v>
      </c>
      <c r="C22" s="2">
        <v>1.2350000000000001</v>
      </c>
      <c r="D22" s="11">
        <f>Таблица20[[#This Row],[м2.]]/Таблица20[[#This Row],[шт в м2]]</f>
        <v>194.33198380566799</v>
      </c>
    </row>
    <row r="23" spans="1:4" ht="15.75" x14ac:dyDescent="0.25">
      <c r="A23" s="10" t="s">
        <v>88</v>
      </c>
      <c r="B23" s="1">
        <v>270</v>
      </c>
      <c r="C23" s="2">
        <v>1.2345679012299999</v>
      </c>
      <c r="D23" s="11">
        <f>Таблица20[[#This Row],[м2.]]/Таблица20[[#This Row],[шт в м2]]</f>
        <v>218.70000000080921</v>
      </c>
    </row>
    <row r="24" spans="1:4" ht="15.75" x14ac:dyDescent="0.25">
      <c r="A24" s="10" t="s">
        <v>92</v>
      </c>
      <c r="B24" s="1">
        <v>187.5</v>
      </c>
      <c r="C24" s="2">
        <v>1.5151515151499999</v>
      </c>
      <c r="D24" s="11">
        <f>Таблица20[[#This Row],[м2.]]/Таблица20[[#This Row],[шт в м2]]</f>
        <v>123.75000000012376</v>
      </c>
    </row>
    <row r="25" spans="1:4" ht="15.75" x14ac:dyDescent="0.25">
      <c r="A25" s="18" t="s">
        <v>94</v>
      </c>
      <c r="B25" s="1">
        <v>187.5</v>
      </c>
      <c r="C25" s="2">
        <v>1.85185185185</v>
      </c>
      <c r="D25" s="11">
        <f>Таблица20[[#This Row],[м2.]]/Таблица20[[#This Row],[шт в м2]]</f>
        <v>101.25000000010125</v>
      </c>
    </row>
    <row r="26" spans="1:4" ht="15.75" x14ac:dyDescent="0.25">
      <c r="A26" s="10" t="s">
        <v>161</v>
      </c>
      <c r="B26" s="1">
        <v>300</v>
      </c>
      <c r="C26" s="2">
        <v>3.5087700000000002</v>
      </c>
      <c r="D26" s="11">
        <f>Таблица20[[#This Row],[м2.]]/Таблица20[[#This Row],[шт в м2]]</f>
        <v>85.500047025025864</v>
      </c>
    </row>
    <row r="27" spans="1:4" ht="15.75" x14ac:dyDescent="0.25">
      <c r="A27" s="10" t="s">
        <v>160</v>
      </c>
      <c r="B27" s="1">
        <v>300</v>
      </c>
      <c r="C27" s="2">
        <v>2.298</v>
      </c>
      <c r="D27" s="11">
        <f>Таблица20[[#This Row],[м2.]]/Таблица20[[#This Row],[шт в м2]]</f>
        <v>130.54830287206266</v>
      </c>
    </row>
    <row r="28" spans="1:4" ht="15.75" x14ac:dyDescent="0.25">
      <c r="A28" s="10" t="s">
        <v>163</v>
      </c>
      <c r="B28" s="1">
        <v>300</v>
      </c>
      <c r="C28" s="2">
        <v>2.298</v>
      </c>
      <c r="D28" s="11">
        <f>Таблица20[[#This Row],[м2.]]/Таблица20[[#This Row],[шт в м2]]</f>
        <v>130.54830287206266</v>
      </c>
    </row>
    <row r="29" spans="1:4" ht="15.75" x14ac:dyDescent="0.25">
      <c r="A29" s="10" t="s">
        <v>162</v>
      </c>
      <c r="B29" s="1">
        <v>300</v>
      </c>
      <c r="C29" s="2">
        <v>3.5089999999999999</v>
      </c>
      <c r="D29" s="11">
        <f>Таблица20[[#This Row],[м2.]]/Таблица20[[#This Row],[шт в м2]]</f>
        <v>85.494442861214026</v>
      </c>
    </row>
    <row r="30" spans="1:4" ht="15.75" x14ac:dyDescent="0.25">
      <c r="A30" s="18" t="s">
        <v>164</v>
      </c>
      <c r="B30" s="1">
        <v>300</v>
      </c>
      <c r="C30" s="16">
        <v>2.298</v>
      </c>
      <c r="D30" s="17">
        <f>Таблица20[[#This Row],[м2.]]/Таблица20[[#This Row],[шт в м2]]</f>
        <v>130.54830287206266</v>
      </c>
    </row>
    <row r="31" spans="1:4" ht="23.25" x14ac:dyDescent="0.25">
      <c r="A31" s="8" t="s">
        <v>124</v>
      </c>
      <c r="B31" s="5" t="s">
        <v>2</v>
      </c>
      <c r="C31" s="4" t="s">
        <v>11</v>
      </c>
      <c r="D31" s="9" t="s">
        <v>1</v>
      </c>
    </row>
    <row r="32" spans="1:4" ht="15.75" x14ac:dyDescent="0.25">
      <c r="A32" s="10" t="s">
        <v>125</v>
      </c>
      <c r="B32" s="1">
        <v>2900</v>
      </c>
      <c r="C32" s="2">
        <v>2.3474170000000001</v>
      </c>
      <c r="D32" s="11">
        <f>Таблица21[[#This Row],[м2.]]/Таблица21[[#This Row],[шт в м2]]</f>
        <v>1235.4004422733583</v>
      </c>
    </row>
    <row r="33" spans="1:4" ht="15.75" x14ac:dyDescent="0.25">
      <c r="A33" s="10" t="s">
        <v>126</v>
      </c>
      <c r="B33" s="1">
        <v>2600</v>
      </c>
      <c r="C33" s="2">
        <v>2.3474170000000001</v>
      </c>
      <c r="D33" s="11">
        <f>Таблица21[[#This Row],[м2.]]/Таблица21[[#This Row],[шт в м2]]</f>
        <v>1107.600396520942</v>
      </c>
    </row>
    <row r="34" spans="1:4" ht="15.75" x14ac:dyDescent="0.25">
      <c r="A34" s="10" t="s">
        <v>127</v>
      </c>
      <c r="B34" s="1">
        <v>2100</v>
      </c>
      <c r="C34" s="2">
        <v>2.3474170000000001</v>
      </c>
      <c r="D34" s="11">
        <f>Таблица21[[#This Row],[м2.]]/Таблица21[[#This Row],[шт в м2]]</f>
        <v>894.60032026691465</v>
      </c>
    </row>
    <row r="35" spans="1:4" ht="15.75" x14ac:dyDescent="0.25">
      <c r="A35" s="10" t="s">
        <v>128</v>
      </c>
      <c r="B35" s="1">
        <v>2100</v>
      </c>
      <c r="C35" s="2">
        <v>1.785714</v>
      </c>
      <c r="D35" s="11">
        <f>Таблица21[[#This Row],[м2.]]/Таблица21[[#This Row],[шт в м2]]</f>
        <v>1176.0001881600301</v>
      </c>
    </row>
    <row r="36" spans="1:4" ht="15.75" x14ac:dyDescent="0.25">
      <c r="A36" s="10" t="s">
        <v>129</v>
      </c>
      <c r="B36" s="1">
        <v>1900</v>
      </c>
      <c r="C36" s="2">
        <v>1.785714</v>
      </c>
      <c r="D36" s="11">
        <f>Таблица21[[#This Row],[м2.]]/Таблица21[[#This Row],[шт в м2]]</f>
        <v>1064.0001702400273</v>
      </c>
    </row>
    <row r="37" spans="1:4" ht="15.75" x14ac:dyDescent="0.25">
      <c r="A37" s="10" t="s">
        <v>130</v>
      </c>
      <c r="B37" s="1">
        <v>1500</v>
      </c>
      <c r="C37" s="2">
        <v>1.785714</v>
      </c>
      <c r="D37" s="11">
        <f>Таблица21[[#This Row],[м2.]]/Таблица21[[#This Row],[шт в м2]]</f>
        <v>840.00013440002147</v>
      </c>
    </row>
    <row r="38" spans="1:4" ht="15.75" x14ac:dyDescent="0.25">
      <c r="A38" s="10" t="s">
        <v>131</v>
      </c>
      <c r="B38" s="1">
        <v>2100</v>
      </c>
      <c r="C38" s="2">
        <v>2.3809499999999999</v>
      </c>
      <c r="D38" s="11">
        <f>Таблица21[[#This Row],[м2.]]/Таблица21[[#This Row],[шт в м2]]</f>
        <v>882.00088200088203</v>
      </c>
    </row>
    <row r="39" spans="1:4" ht="15.75" x14ac:dyDescent="0.25">
      <c r="A39" s="10" t="s">
        <v>132</v>
      </c>
      <c r="B39" s="1">
        <v>1900</v>
      </c>
      <c r="C39" s="2">
        <v>2.3809499999999999</v>
      </c>
      <c r="D39" s="11">
        <f>Таблица21[[#This Row],[м2.]]/Таблица21[[#This Row],[шт в м2]]</f>
        <v>798.000798000798</v>
      </c>
    </row>
    <row r="40" spans="1:4" ht="15.75" x14ac:dyDescent="0.25">
      <c r="A40" s="10" t="s">
        <v>133</v>
      </c>
      <c r="B40" s="1">
        <v>1500</v>
      </c>
      <c r="C40" s="2">
        <v>2.3809499999999999</v>
      </c>
      <c r="D40" s="11">
        <f>Таблица21[[#This Row],[м2.]]/Таблица21[[#This Row],[шт в м2]]</f>
        <v>630.00063000063005</v>
      </c>
    </row>
    <row r="41" spans="1:4" ht="15.75" x14ac:dyDescent="0.25">
      <c r="A41" s="10" t="s">
        <v>134</v>
      </c>
      <c r="B41" s="1">
        <v>2100</v>
      </c>
      <c r="C41" s="2">
        <v>2.7777699999999999</v>
      </c>
      <c r="D41" s="11">
        <f>Таблица21[[#This Row],[м2.]]/Таблица21[[#This Row],[шт в м2]]</f>
        <v>756.00211680592713</v>
      </c>
    </row>
    <row r="42" spans="1:4" ht="15.75" x14ac:dyDescent="0.25">
      <c r="A42" s="10" t="s">
        <v>135</v>
      </c>
      <c r="B42" s="1">
        <v>1900</v>
      </c>
      <c r="C42" s="2">
        <v>2.7777699999999999</v>
      </c>
      <c r="D42" s="11">
        <f>Таблица21[[#This Row],[м2.]]/Таблица21[[#This Row],[шт в м2]]</f>
        <v>684.00191520536259</v>
      </c>
    </row>
    <row r="43" spans="1:4" ht="15.75" x14ac:dyDescent="0.25">
      <c r="A43" s="10" t="s">
        <v>136</v>
      </c>
      <c r="B43" s="1">
        <v>1500</v>
      </c>
      <c r="C43" s="2">
        <v>2.7777699999999999</v>
      </c>
      <c r="D43" s="11">
        <f>Таблица21[[#This Row],[м2.]]/Таблица21[[#This Row],[шт в м2]]</f>
        <v>540.00151200423363</v>
      </c>
    </row>
    <row r="44" spans="1:4" ht="15.75" x14ac:dyDescent="0.25">
      <c r="A44" s="10" t="s">
        <v>137</v>
      </c>
      <c r="B44" s="1">
        <v>2100</v>
      </c>
      <c r="C44" s="2">
        <v>3.703703</v>
      </c>
      <c r="D44" s="11">
        <f>Таблица21[[#This Row],[м2.]]/Таблица21[[#This Row],[шт в м2]]</f>
        <v>567.00010773002043</v>
      </c>
    </row>
    <row r="45" spans="1:4" ht="15.75" x14ac:dyDescent="0.25">
      <c r="A45" s="10" t="s">
        <v>139</v>
      </c>
      <c r="B45" s="1">
        <v>1900</v>
      </c>
      <c r="C45" s="2">
        <v>3.703703</v>
      </c>
      <c r="D45" s="11">
        <f>Таблица21[[#This Row],[м2.]]/Таблица21[[#This Row],[шт в м2]]</f>
        <v>513.00009747001855</v>
      </c>
    </row>
    <row r="46" spans="1:4" ht="15.75" x14ac:dyDescent="0.25">
      <c r="A46" s="10" t="s">
        <v>138</v>
      </c>
      <c r="B46" s="1">
        <v>1500</v>
      </c>
      <c r="C46" s="2">
        <v>3.703703</v>
      </c>
      <c r="D46" s="11">
        <f>Таблица21[[#This Row],[м2.]]/Таблица21[[#This Row],[шт в м2]]</f>
        <v>405.0000769500146</v>
      </c>
    </row>
    <row r="47" spans="1:4" ht="15.75" x14ac:dyDescent="0.25">
      <c r="A47" s="10" t="s">
        <v>140</v>
      </c>
      <c r="B47" s="1">
        <v>2100</v>
      </c>
      <c r="C47" s="2">
        <v>2.7777699999999999</v>
      </c>
      <c r="D47" s="11">
        <f>Таблица21[[#This Row],[м2.]]/Таблица21[[#This Row],[шт в м2]]</f>
        <v>756.00211680592713</v>
      </c>
    </row>
    <row r="48" spans="1:4" ht="15.75" x14ac:dyDescent="0.25">
      <c r="A48" s="10" t="s">
        <v>141</v>
      </c>
      <c r="B48" s="1">
        <v>1900</v>
      </c>
      <c r="C48" s="2">
        <v>2.7777699999999999</v>
      </c>
      <c r="D48" s="11">
        <f>Таблица21[[#This Row],[м2.]]/Таблица21[[#This Row],[шт в м2]]</f>
        <v>684.00191520536259</v>
      </c>
    </row>
    <row r="49" spans="1:4" ht="15.75" x14ac:dyDescent="0.25">
      <c r="A49" s="10" t="s">
        <v>142</v>
      </c>
      <c r="B49" s="1">
        <v>1500</v>
      </c>
      <c r="C49" s="2">
        <v>2.7777699999999999</v>
      </c>
      <c r="D49" s="11">
        <f>Таблица21[[#This Row],[м2.]]/Таблица21[[#This Row],[шт в м2]]</f>
        <v>540.00151200423363</v>
      </c>
    </row>
    <row r="50" spans="1:4" ht="15.75" x14ac:dyDescent="0.25">
      <c r="A50" s="10" t="s">
        <v>143</v>
      </c>
      <c r="B50" s="1">
        <v>2900</v>
      </c>
      <c r="C50" s="2">
        <v>1.785714</v>
      </c>
      <c r="D50" s="11">
        <f>Таблица21[[#This Row],[м2.]]/Таблица21[[#This Row],[шт в м2]]</f>
        <v>1624.0002598400415</v>
      </c>
    </row>
    <row r="51" spans="1:4" ht="15.75" x14ac:dyDescent="0.25">
      <c r="A51" s="10" t="s">
        <v>144</v>
      </c>
      <c r="B51" s="1">
        <v>2600</v>
      </c>
      <c r="C51" s="2">
        <v>1.785714</v>
      </c>
      <c r="D51" s="11">
        <f>Таблица21[[#This Row],[м2.]]/Таблица21[[#This Row],[шт в м2]]</f>
        <v>1456.0002329600372</v>
      </c>
    </row>
    <row r="52" spans="1:4" ht="15.75" x14ac:dyDescent="0.25">
      <c r="A52" s="10" t="s">
        <v>145</v>
      </c>
      <c r="B52" s="1">
        <v>2100</v>
      </c>
      <c r="C52" s="2">
        <v>1.785714</v>
      </c>
      <c r="D52" s="11">
        <f>Таблица21[[#This Row],[м2.]]/Таблица21[[#This Row],[шт в м2]]</f>
        <v>1176.0001881600301</v>
      </c>
    </row>
    <row r="53" spans="1:4" ht="15.75" x14ac:dyDescent="0.25">
      <c r="A53" s="10" t="s">
        <v>146</v>
      </c>
      <c r="B53" s="1">
        <v>2900</v>
      </c>
      <c r="C53" s="2">
        <v>2.3809499999999999</v>
      </c>
      <c r="D53" s="11">
        <f>Таблица21[[#This Row],[м2.]]/Таблица21[[#This Row],[шт в м2]]</f>
        <v>1218.0012180012181</v>
      </c>
    </row>
    <row r="54" spans="1:4" ht="15.75" x14ac:dyDescent="0.25">
      <c r="A54" s="10" t="s">
        <v>147</v>
      </c>
      <c r="B54" s="1">
        <v>2600</v>
      </c>
      <c r="C54" s="2">
        <v>2.3809499999999999</v>
      </c>
      <c r="D54" s="11">
        <f>Таблица21[[#This Row],[м2.]]/Таблица21[[#This Row],[шт в м2]]</f>
        <v>1092.001092001092</v>
      </c>
    </row>
    <row r="55" spans="1:4" ht="15.75" x14ac:dyDescent="0.25">
      <c r="A55" s="10" t="s">
        <v>148</v>
      </c>
      <c r="B55" s="1">
        <v>2100</v>
      </c>
      <c r="C55" s="2">
        <v>2.3809499999999999</v>
      </c>
      <c r="D55" s="11">
        <f>Таблица21[[#This Row],[м2.]]/Таблица21[[#This Row],[шт в м2]]</f>
        <v>882.00088200088203</v>
      </c>
    </row>
    <row r="56" spans="1:4" ht="15.75" x14ac:dyDescent="0.25">
      <c r="A56" s="10" t="s">
        <v>154</v>
      </c>
      <c r="B56" s="1">
        <v>2900</v>
      </c>
      <c r="C56" s="2">
        <v>2.0833333000000001</v>
      </c>
      <c r="D56" s="11">
        <f>Таблица21[[#This Row],[м2.]]/Таблица21[[#This Row],[шт в м2]]</f>
        <v>1392.0000222720003</v>
      </c>
    </row>
    <row r="57" spans="1:4" ht="15.75" x14ac:dyDescent="0.25">
      <c r="A57" s="10" t="s">
        <v>153</v>
      </c>
      <c r="B57" s="1">
        <v>2600</v>
      </c>
      <c r="C57" s="2">
        <v>2.0833333000000001</v>
      </c>
      <c r="D57" s="11">
        <f>Таблица21[[#This Row],[м2.]]/Таблица21[[#This Row],[шт в м2]]</f>
        <v>1248.0000199680003</v>
      </c>
    </row>
    <row r="58" spans="1:4" ht="15.75" x14ac:dyDescent="0.25">
      <c r="A58" s="10" t="s">
        <v>152</v>
      </c>
      <c r="B58" s="1">
        <v>2100</v>
      </c>
      <c r="C58" s="2">
        <v>2.0833333000000001</v>
      </c>
      <c r="D58" s="11">
        <f>Таблица21[[#This Row],[м2.]]/Таблица21[[#This Row],[шт в м2]]</f>
        <v>1008.0000161280002</v>
      </c>
    </row>
    <row r="59" spans="1:4" ht="15.75" x14ac:dyDescent="0.25">
      <c r="A59" s="10" t="s">
        <v>151</v>
      </c>
      <c r="B59" s="1">
        <v>2900</v>
      </c>
      <c r="C59" s="2">
        <v>2.7777699999999999</v>
      </c>
      <c r="D59" s="11">
        <f>Таблица21[[#This Row],[м2.]]/Таблица21[[#This Row],[шт в м2]]</f>
        <v>1044.0029232081849</v>
      </c>
    </row>
    <row r="60" spans="1:4" ht="15.75" x14ac:dyDescent="0.25">
      <c r="A60" s="10" t="s">
        <v>150</v>
      </c>
      <c r="B60" s="1">
        <v>2600</v>
      </c>
      <c r="C60" s="2">
        <v>2.7777699999999999</v>
      </c>
      <c r="D60" s="11">
        <f>Таблица21[[#This Row],[м2.]]/Таблица21[[#This Row],[шт в м2]]</f>
        <v>936.0026208073383</v>
      </c>
    </row>
    <row r="61" spans="1:4" ht="15.75" x14ac:dyDescent="0.25">
      <c r="A61" s="10" t="s">
        <v>149</v>
      </c>
      <c r="B61" s="1">
        <v>2100</v>
      </c>
      <c r="C61" s="2">
        <v>2.7777699999999999</v>
      </c>
      <c r="D61" s="11">
        <f>Таблица21[[#This Row],[м2.]]/Таблица21[[#This Row],[шт в м2]]</f>
        <v>756.00211680592713</v>
      </c>
    </row>
    <row r="62" spans="1:4" ht="23.25" x14ac:dyDescent="0.25">
      <c r="A62" s="8" t="s">
        <v>46</v>
      </c>
      <c r="B62" s="5" t="s">
        <v>3</v>
      </c>
      <c r="C62" s="4" t="s">
        <v>10</v>
      </c>
      <c r="D62" s="9" t="s">
        <v>1</v>
      </c>
    </row>
    <row r="63" spans="1:4" ht="15.75" x14ac:dyDescent="0.25">
      <c r="A63" s="10" t="s">
        <v>12</v>
      </c>
      <c r="B63" s="1">
        <v>19000</v>
      </c>
      <c r="C63" s="2">
        <v>38.986354775800002</v>
      </c>
      <c r="D63" s="11">
        <f>Таблица22[[#This Row],[м3.]]/Таблица22[[#This Row],[шт в м3]]</f>
        <v>487.35000000035575</v>
      </c>
    </row>
    <row r="64" spans="1:4" ht="15.75" x14ac:dyDescent="0.25">
      <c r="A64" s="10" t="s">
        <v>13</v>
      </c>
      <c r="B64" s="1">
        <v>19000</v>
      </c>
      <c r="C64" s="2">
        <v>25.5427841634</v>
      </c>
      <c r="D64" s="11">
        <f>Таблица22[[#This Row],[м3.]]/Таблица22[[#This Row],[шт в м3]]</f>
        <v>743.85000000214973</v>
      </c>
    </row>
    <row r="65" spans="1:4" ht="15.75" x14ac:dyDescent="0.25">
      <c r="A65" s="10" t="s">
        <v>14</v>
      </c>
      <c r="B65" s="1">
        <v>19000</v>
      </c>
      <c r="C65" s="2">
        <v>18.9933523266</v>
      </c>
      <c r="D65" s="11">
        <f>Таблица22[[#This Row],[м3.]]/Таблица22[[#This Row],[шт в м3]]</f>
        <v>1000.3500000045116</v>
      </c>
    </row>
    <row r="66" spans="1:4" ht="15.75" x14ac:dyDescent="0.25">
      <c r="A66" s="10" t="s">
        <v>15</v>
      </c>
      <c r="B66" s="1">
        <v>22500</v>
      </c>
      <c r="C66" s="2">
        <v>87.819298245599995</v>
      </c>
      <c r="D66" s="11">
        <f>Таблица22[[#This Row],[м3.]]/Таблица22[[#This Row],[шт в м3]]</f>
        <v>256.20792296785766</v>
      </c>
    </row>
    <row r="67" spans="1:4" ht="15.75" x14ac:dyDescent="0.25">
      <c r="A67" s="10" t="s">
        <v>16</v>
      </c>
      <c r="B67" s="1">
        <v>22500</v>
      </c>
      <c r="C67" s="2">
        <v>57.471264367800003</v>
      </c>
      <c r="D67" s="11">
        <f>Таблица22[[#This Row],[м3.]]/Таблица22[[#This Row],[шт в м3]]</f>
        <v>391.50000000010959</v>
      </c>
    </row>
    <row r="68" spans="1:4" ht="15.75" x14ac:dyDescent="0.25">
      <c r="A68" s="10" t="s">
        <v>17</v>
      </c>
      <c r="B68" s="1">
        <v>22500</v>
      </c>
      <c r="C68" s="2">
        <v>42.735042735</v>
      </c>
      <c r="D68" s="11">
        <f>Таблица22[[#This Row],[м3.]]/Таблица22[[#This Row],[шт в м3]]</f>
        <v>526.50000000052648</v>
      </c>
    </row>
    <row r="69" spans="1:4" ht="15.75" x14ac:dyDescent="0.25">
      <c r="A69" s="10" t="s">
        <v>18</v>
      </c>
      <c r="B69" s="1">
        <v>19000</v>
      </c>
      <c r="C69" s="2">
        <v>50.125313283200001</v>
      </c>
      <c r="D69" s="11">
        <f>Таблица22[[#This Row],[м3.]]/Таблица22[[#This Row],[шт в м3]]</f>
        <v>379.05000000006066</v>
      </c>
    </row>
    <row r="70" spans="1:4" ht="15.75" x14ac:dyDescent="0.25">
      <c r="A70" s="10" t="s">
        <v>19</v>
      </c>
      <c r="B70" s="1">
        <v>19000</v>
      </c>
      <c r="C70" s="2">
        <v>32.840722495800001</v>
      </c>
      <c r="D70" s="11">
        <f>Таблица22[[#This Row],[м3.]]/Таблица22[[#This Row],[шт в м3]]</f>
        <v>578.55000000167195</v>
      </c>
    </row>
    <row r="71" spans="1:4" ht="15.75" x14ac:dyDescent="0.25">
      <c r="A71" s="10" t="s">
        <v>20</v>
      </c>
      <c r="B71" s="1">
        <v>19000</v>
      </c>
      <c r="C71" s="2">
        <v>24.420024420000001</v>
      </c>
      <c r="D71" s="11">
        <f>Таблица22[[#This Row],[м3.]]/Таблица22[[#This Row],[шт в м3]]</f>
        <v>778.05000000077803</v>
      </c>
    </row>
    <row r="72" spans="1:4" ht="15.75" x14ac:dyDescent="0.25">
      <c r="A72" s="10" t="s">
        <v>54</v>
      </c>
      <c r="B72" s="1">
        <v>19000</v>
      </c>
      <c r="C72" s="2">
        <v>23.3918</v>
      </c>
      <c r="D72" s="11">
        <f>Таблица22[[#This Row],[м3.]]/Таблица22[[#This Row],[шт в м3]]</f>
        <v>812.25044673774573</v>
      </c>
    </row>
    <row r="73" spans="1:4" ht="15.75" x14ac:dyDescent="0.25">
      <c r="A73" s="10" t="s">
        <v>55</v>
      </c>
      <c r="B73" s="1">
        <v>19000</v>
      </c>
      <c r="C73" s="2">
        <v>15.3256</v>
      </c>
      <c r="D73" s="11">
        <f>Таблица22[[#This Row],[м3.]]/Таблица22[[#This Row],[шт в м3]]</f>
        <v>1239.7557028762333</v>
      </c>
    </row>
    <row r="74" spans="1:4" ht="15.75" x14ac:dyDescent="0.25">
      <c r="A74" s="10" t="s">
        <v>56</v>
      </c>
      <c r="B74" s="1">
        <v>19000</v>
      </c>
      <c r="C74" s="2">
        <v>11.39601</v>
      </c>
      <c r="D74" s="11">
        <f>Таблица22[[#This Row],[м3.]]/Таблица22[[#This Row],[шт в м3]]</f>
        <v>1667.25020423815</v>
      </c>
    </row>
    <row r="75" spans="1:4" ht="15.75" x14ac:dyDescent="0.25">
      <c r="A75" s="10" t="s">
        <v>21</v>
      </c>
      <c r="B75" s="1">
        <v>19000</v>
      </c>
      <c r="C75" s="2">
        <v>18.466999999999999</v>
      </c>
      <c r="D75" s="11">
        <f>Таблица22[[#This Row],[м3.]]/Таблица22[[#This Row],[шт в м3]]</f>
        <v>1028.8622949044243</v>
      </c>
    </row>
    <row r="76" spans="1:4" ht="15.75" x14ac:dyDescent="0.25">
      <c r="A76" s="10" t="s">
        <v>22</v>
      </c>
      <c r="B76" s="1">
        <v>19000</v>
      </c>
      <c r="C76" s="2">
        <v>12.0992</v>
      </c>
      <c r="D76" s="11">
        <f>Таблица22[[#This Row],[м3.]]/Таблица22[[#This Row],[шт в м3]]</f>
        <v>1570.3517587939698</v>
      </c>
    </row>
    <row r="77" spans="1:4" ht="15.75" x14ac:dyDescent="0.25">
      <c r="A77" s="10" t="s">
        <v>23</v>
      </c>
      <c r="B77" s="1">
        <v>19000</v>
      </c>
      <c r="C77" s="2">
        <v>8.9960000000000004</v>
      </c>
      <c r="D77" s="11">
        <f>Таблица22[[#This Row],[м3.]]/Таблица22[[#This Row],[шт в м3]]</f>
        <v>2112.0497999110717</v>
      </c>
    </row>
    <row r="78" spans="1:4" ht="15.75" x14ac:dyDescent="0.25">
      <c r="A78" s="10" t="s">
        <v>24</v>
      </c>
      <c r="B78" s="1">
        <v>19000</v>
      </c>
      <c r="C78" s="2">
        <v>7.9270699999999996</v>
      </c>
      <c r="D78" s="11">
        <f>Таблица22[[#This Row],[м3.]]/Таблица22[[#This Row],[шт в м3]]</f>
        <v>2396.8502864236093</v>
      </c>
    </row>
    <row r="79" spans="1:4" ht="15.75" x14ac:dyDescent="0.25">
      <c r="A79" s="10" t="s">
        <v>25</v>
      </c>
      <c r="B79" s="1">
        <v>19000</v>
      </c>
      <c r="C79" s="2">
        <v>5.8944879999999999</v>
      </c>
      <c r="D79" s="11">
        <f>Таблица22[[#This Row],[м3.]]/Таблица22[[#This Row],[шт в м3]]</f>
        <v>3223.3503571472197</v>
      </c>
    </row>
    <row r="80" spans="1:4" ht="15.75" x14ac:dyDescent="0.25">
      <c r="A80" s="10" t="s">
        <v>26</v>
      </c>
      <c r="B80" s="1">
        <v>19000</v>
      </c>
      <c r="C80" s="2">
        <v>4.3830799999999996</v>
      </c>
      <c r="D80" s="11">
        <f>Таблица22[[#This Row],[м3.]]/Таблица22[[#This Row],[шт в м3]]</f>
        <v>4334.8512917856851</v>
      </c>
    </row>
    <row r="81" spans="1:4" ht="23.25" x14ac:dyDescent="0.25">
      <c r="A81" s="8" t="s">
        <v>116</v>
      </c>
      <c r="B81" s="5" t="s">
        <v>3</v>
      </c>
      <c r="C81" s="4" t="s">
        <v>10</v>
      </c>
      <c r="D81" s="9" t="s">
        <v>1</v>
      </c>
    </row>
    <row r="82" spans="1:4" ht="15.75" x14ac:dyDescent="0.25">
      <c r="A82" s="10" t="s">
        <v>83</v>
      </c>
      <c r="B82" s="1">
        <v>16500</v>
      </c>
      <c r="C82" s="2">
        <v>38.986354775800002</v>
      </c>
      <c r="D82" s="11">
        <f>Таблица23[[#This Row],[м3.]]/Таблица23[[#This Row],[шт в м3]]</f>
        <v>423.22500000030891</v>
      </c>
    </row>
    <row r="83" spans="1:4" ht="15.75" x14ac:dyDescent="0.25">
      <c r="A83" s="10" t="s">
        <v>82</v>
      </c>
      <c r="B83" s="1">
        <v>16500</v>
      </c>
      <c r="C83" s="2">
        <v>25.5427841634</v>
      </c>
      <c r="D83" s="11">
        <f>Таблица23[[#This Row],[м3.]]/Таблица23[[#This Row],[шт в м3]]</f>
        <v>645.97500000186687</v>
      </c>
    </row>
    <row r="84" spans="1:4" ht="15.75" x14ac:dyDescent="0.25">
      <c r="A84" s="10" t="s">
        <v>81</v>
      </c>
      <c r="B84" s="1">
        <v>16500</v>
      </c>
      <c r="C84" s="2">
        <v>18.9933523266</v>
      </c>
      <c r="D84" s="11">
        <f>Таблица23[[#This Row],[м3.]]/Таблица23[[#This Row],[шт в м3]]</f>
        <v>868.7250000039179</v>
      </c>
    </row>
    <row r="85" spans="1:4" ht="15.75" x14ac:dyDescent="0.25">
      <c r="A85" s="10" t="s">
        <v>80</v>
      </c>
      <c r="B85" s="1">
        <v>19500</v>
      </c>
      <c r="C85" s="2">
        <v>87.819298245599995</v>
      </c>
      <c r="D85" s="11">
        <f>Таблица23[[#This Row],[м3.]]/Таблица23[[#This Row],[шт в м3]]</f>
        <v>222.0468665721433</v>
      </c>
    </row>
    <row r="86" spans="1:4" ht="15.75" x14ac:dyDescent="0.25">
      <c r="A86" s="10" t="s">
        <v>79</v>
      </c>
      <c r="B86" s="1">
        <v>19500</v>
      </c>
      <c r="C86" s="2">
        <v>57.471264367800003</v>
      </c>
      <c r="D86" s="11">
        <f>Таблица23[[#This Row],[м3.]]/Таблица23[[#This Row],[шт в м3]]</f>
        <v>339.300000000095</v>
      </c>
    </row>
    <row r="87" spans="1:4" ht="15.75" x14ac:dyDescent="0.25">
      <c r="A87" s="10" t="s">
        <v>78</v>
      </c>
      <c r="B87" s="1">
        <v>19500</v>
      </c>
      <c r="C87" s="2">
        <v>42.735042735</v>
      </c>
      <c r="D87" s="11">
        <f>Таблица23[[#This Row],[м3.]]/Таблица23[[#This Row],[шт в м3]]</f>
        <v>456.30000000045629</v>
      </c>
    </row>
    <row r="88" spans="1:4" ht="15.75" x14ac:dyDescent="0.25">
      <c r="A88" s="10" t="s">
        <v>77</v>
      </c>
      <c r="B88" s="1">
        <v>16500</v>
      </c>
      <c r="C88" s="2">
        <v>50.125313283200001</v>
      </c>
      <c r="D88" s="11">
        <f>Таблица23[[#This Row],[м3.]]/Таблица23[[#This Row],[шт в м3]]</f>
        <v>329.17500000005265</v>
      </c>
    </row>
    <row r="89" spans="1:4" ht="15.75" x14ac:dyDescent="0.25">
      <c r="A89" s="10" t="s">
        <v>76</v>
      </c>
      <c r="B89" s="1">
        <v>16500</v>
      </c>
      <c r="C89" s="2">
        <v>32.840722495800001</v>
      </c>
      <c r="D89" s="11">
        <f>Таблица23[[#This Row],[м3.]]/Таблица23[[#This Row],[шт в м3]]</f>
        <v>502.42500000145196</v>
      </c>
    </row>
    <row r="90" spans="1:4" ht="15.75" x14ac:dyDescent="0.25">
      <c r="A90" s="10" t="s">
        <v>75</v>
      </c>
      <c r="B90" s="1">
        <v>16500</v>
      </c>
      <c r="C90" s="2">
        <v>24.420024420000001</v>
      </c>
      <c r="D90" s="11">
        <f>Таблица23[[#This Row],[м3.]]/Таблица23[[#This Row],[шт в м3]]</f>
        <v>675.67500000067571</v>
      </c>
    </row>
    <row r="91" spans="1:4" ht="15.75" x14ac:dyDescent="0.25">
      <c r="A91" s="10" t="s">
        <v>57</v>
      </c>
      <c r="B91" s="1">
        <v>16500</v>
      </c>
      <c r="C91" s="2">
        <v>23.3918</v>
      </c>
      <c r="D91" s="11">
        <f>Таблица23[[#This Row],[м3.]]/Таблица23[[#This Row],[шт в м3]]</f>
        <v>705.37538795646333</v>
      </c>
    </row>
    <row r="92" spans="1:4" ht="15.75" x14ac:dyDescent="0.25">
      <c r="A92" s="10" t="s">
        <v>58</v>
      </c>
      <c r="B92" s="1">
        <v>16500</v>
      </c>
      <c r="C92" s="2">
        <v>15.3256</v>
      </c>
      <c r="D92" s="11">
        <f>Таблица23[[#This Row],[м3.]]/Таблица23[[#This Row],[шт в м3]]</f>
        <v>1076.6299524977815</v>
      </c>
    </row>
    <row r="93" spans="1:4" ht="15.75" x14ac:dyDescent="0.25">
      <c r="A93" s="10" t="s">
        <v>59</v>
      </c>
      <c r="B93" s="1">
        <v>16500</v>
      </c>
      <c r="C93" s="2">
        <v>11.39601</v>
      </c>
      <c r="D93" s="11">
        <f>Таблица23[[#This Row],[м3.]]/Таблица23[[#This Row],[шт в м3]]</f>
        <v>1447.8751773647091</v>
      </c>
    </row>
    <row r="94" spans="1:4" ht="15.75" x14ac:dyDescent="0.25">
      <c r="A94" s="10" t="s">
        <v>27</v>
      </c>
      <c r="B94" s="1">
        <v>16500</v>
      </c>
      <c r="C94" s="2">
        <v>18.466999999999999</v>
      </c>
      <c r="D94" s="11">
        <f>Таблица23[[#This Row],[м3.]]/Таблица23[[#This Row],[шт в м3]]</f>
        <v>893.48567715384206</v>
      </c>
    </row>
    <row r="95" spans="1:4" ht="15.75" x14ac:dyDescent="0.25">
      <c r="A95" s="10" t="s">
        <v>28</v>
      </c>
      <c r="B95" s="1">
        <v>16500</v>
      </c>
      <c r="C95" s="2">
        <v>12.0992</v>
      </c>
      <c r="D95" s="11">
        <f>Таблица23[[#This Row],[м3.]]/Таблица23[[#This Row],[шт в м3]]</f>
        <v>1363.7265273737107</v>
      </c>
    </row>
    <row r="96" spans="1:4" ht="15.75" x14ac:dyDescent="0.25">
      <c r="A96" s="10" t="s">
        <v>29</v>
      </c>
      <c r="B96" s="1">
        <v>16500</v>
      </c>
      <c r="C96" s="2">
        <v>8.9960000000000004</v>
      </c>
      <c r="D96" s="11">
        <f>Таблица23[[#This Row],[м3.]]/Таблица23[[#This Row],[шт в м3]]</f>
        <v>1834.1485104490885</v>
      </c>
    </row>
    <row r="97" spans="1:4" ht="15.75" x14ac:dyDescent="0.25">
      <c r="A97" s="10" t="s">
        <v>30</v>
      </c>
      <c r="B97" s="1">
        <v>16500</v>
      </c>
      <c r="C97" s="2">
        <v>7.9270699999999996</v>
      </c>
      <c r="D97" s="11">
        <f>Таблица23[[#This Row],[м3.]]/Таблица23[[#This Row],[шт в м3]]</f>
        <v>2081.4752487362925</v>
      </c>
    </row>
    <row r="98" spans="1:4" ht="15.75" x14ac:dyDescent="0.25">
      <c r="A98" s="10" t="s">
        <v>31</v>
      </c>
      <c r="B98" s="1">
        <v>16500</v>
      </c>
      <c r="C98" s="2">
        <v>5.8944879999999999</v>
      </c>
      <c r="D98" s="11">
        <f>Таблица23[[#This Row],[м3.]]/Таблица23[[#This Row],[шт в м3]]</f>
        <v>2799.2253101541642</v>
      </c>
    </row>
    <row r="99" spans="1:4" ht="15.75" x14ac:dyDescent="0.25">
      <c r="A99" s="10" t="s">
        <v>32</v>
      </c>
      <c r="B99" s="1">
        <v>16500</v>
      </c>
      <c r="C99" s="2">
        <v>4.3830799999999996</v>
      </c>
      <c r="D99" s="11">
        <f>Таблица23[[#This Row],[м3.]]/Таблица23[[#This Row],[шт в м3]]</f>
        <v>3764.4761218138847</v>
      </c>
    </row>
    <row r="100" spans="1:4" ht="23.25" x14ac:dyDescent="0.25">
      <c r="A100" s="8" t="s">
        <v>115</v>
      </c>
      <c r="B100" s="5" t="s">
        <v>3</v>
      </c>
      <c r="C100" s="4" t="s">
        <v>10</v>
      </c>
      <c r="D100" s="9" t="s">
        <v>1</v>
      </c>
    </row>
    <row r="101" spans="1:4" ht="15.75" x14ac:dyDescent="0.25">
      <c r="A101" s="10" t="s">
        <v>33</v>
      </c>
      <c r="B101" s="1">
        <v>17500</v>
      </c>
      <c r="C101" s="2">
        <v>416.66666666600003</v>
      </c>
      <c r="D101" s="11">
        <f>Таблица24[[#This Row],[м3.]]/Таблица24[[#This Row],[шт в м3]]</f>
        <v>42.000000000067196</v>
      </c>
    </row>
    <row r="102" spans="1:4" ht="15.75" x14ac:dyDescent="0.25">
      <c r="A102" s="10" t="s">
        <v>34</v>
      </c>
      <c r="B102" s="1">
        <v>17500</v>
      </c>
      <c r="C102" s="2">
        <v>333.33333333000002</v>
      </c>
      <c r="D102" s="11">
        <f>Таблица24[[#This Row],[м3.]]/Таблица24[[#This Row],[шт в м3]]</f>
        <v>52.500000000524999</v>
      </c>
    </row>
    <row r="103" spans="1:4" ht="15.75" x14ac:dyDescent="0.25">
      <c r="A103" s="10" t="s">
        <v>35</v>
      </c>
      <c r="B103" s="1">
        <v>16500</v>
      </c>
      <c r="C103" s="2">
        <v>277.77777777</v>
      </c>
      <c r="D103" s="11">
        <f>Таблица24[[#This Row],[м3.]]/Таблица24[[#This Row],[шт в м3]]</f>
        <v>59.400000001663201</v>
      </c>
    </row>
    <row r="104" spans="1:4" ht="15.75" x14ac:dyDescent="0.25">
      <c r="A104" s="10" t="s">
        <v>36</v>
      </c>
      <c r="B104" s="1">
        <v>16500</v>
      </c>
      <c r="C104" s="2">
        <v>222.22222221999999</v>
      </c>
      <c r="D104" s="11">
        <f>Таблица24[[#This Row],[м3.]]/Таблица24[[#This Row],[шт в м3]]</f>
        <v>74.250000000742503</v>
      </c>
    </row>
    <row r="105" spans="1:4" ht="15.75" x14ac:dyDescent="0.25">
      <c r="A105" s="10" t="s">
        <v>37</v>
      </c>
      <c r="B105" s="1">
        <v>16500</v>
      </c>
      <c r="C105" s="2">
        <v>208.33333329999999</v>
      </c>
      <c r="D105" s="11">
        <f>Таблица24[[#This Row],[м3.]]/Таблица24[[#This Row],[шт в м3]]</f>
        <v>79.200000012672007</v>
      </c>
    </row>
    <row r="106" spans="1:4" ht="15.75" x14ac:dyDescent="0.25">
      <c r="A106" s="10" t="s">
        <v>38</v>
      </c>
      <c r="B106" s="1">
        <v>16500</v>
      </c>
      <c r="C106" s="2">
        <v>166.666666666</v>
      </c>
      <c r="D106" s="11">
        <f>Таблица24[[#This Row],[м3.]]/Таблица24[[#This Row],[шт в м3]]</f>
        <v>99.000000000396</v>
      </c>
    </row>
    <row r="107" spans="1:4" ht="15.75" x14ac:dyDescent="0.25">
      <c r="A107" s="10" t="s">
        <v>39</v>
      </c>
      <c r="B107" s="1">
        <v>16500</v>
      </c>
      <c r="C107" s="2">
        <v>138.888888888</v>
      </c>
      <c r="D107" s="11">
        <f>Таблица24[[#This Row],[м3.]]/Таблица24[[#This Row],[шт в м3]]</f>
        <v>118.80000000076032</v>
      </c>
    </row>
    <row r="108" spans="1:4" ht="15.75" x14ac:dyDescent="0.25">
      <c r="A108" s="10" t="s">
        <v>40</v>
      </c>
      <c r="B108" s="1">
        <v>16500</v>
      </c>
      <c r="C108" s="2">
        <v>119.047619047</v>
      </c>
      <c r="D108" s="11">
        <f>Таблица24[[#This Row],[м3.]]/Таблица24[[#This Row],[шт в м3]]</f>
        <v>138.60000000072071</v>
      </c>
    </row>
    <row r="109" spans="1:4" ht="15.75" x14ac:dyDescent="0.25">
      <c r="A109" s="10" t="s">
        <v>41</v>
      </c>
      <c r="B109" s="1">
        <v>16500</v>
      </c>
      <c r="C109" s="2">
        <v>164.60900000000001</v>
      </c>
      <c r="D109" s="11">
        <f>Таблица24[[#This Row],[м3.]]/Таблица24[[#This Row],[шт в м3]]</f>
        <v>100.23753257719808</v>
      </c>
    </row>
    <row r="110" spans="1:4" ht="15.75" x14ac:dyDescent="0.25">
      <c r="A110" s="10" t="s">
        <v>42</v>
      </c>
      <c r="B110" s="1">
        <v>16500</v>
      </c>
      <c r="C110" s="2">
        <v>133.33333333300001</v>
      </c>
      <c r="D110" s="11">
        <f>Таблица24[[#This Row],[м3.]]/Таблица24[[#This Row],[шт в м3]]</f>
        <v>123.75000000030936</v>
      </c>
    </row>
    <row r="111" spans="1:4" ht="15.75" x14ac:dyDescent="0.25">
      <c r="A111" s="10" t="s">
        <v>43</v>
      </c>
      <c r="B111" s="1">
        <v>16500</v>
      </c>
      <c r="C111" s="2">
        <v>111.111111111</v>
      </c>
      <c r="D111" s="11">
        <f>Таблица24[[#This Row],[м3.]]/Таблица24[[#This Row],[шт в м3]]</f>
        <v>148.5000000001485</v>
      </c>
    </row>
    <row r="112" spans="1:4" ht="15.75" x14ac:dyDescent="0.25">
      <c r="A112" s="10" t="s">
        <v>74</v>
      </c>
      <c r="B112" s="1">
        <v>16500</v>
      </c>
      <c r="C112" s="2">
        <v>95.238095238</v>
      </c>
      <c r="D112" s="11">
        <f>Таблица24[[#This Row],[м3.]]/Таблица24[[#This Row],[шт в м3]]</f>
        <v>173.25000000017326</v>
      </c>
    </row>
    <row r="113" spans="1:4" ht="23.25" x14ac:dyDescent="0.25">
      <c r="A113" s="8" t="s">
        <v>45</v>
      </c>
      <c r="B113" s="5" t="s">
        <v>3</v>
      </c>
      <c r="C113" s="4" t="s">
        <v>10</v>
      </c>
      <c r="D113" s="9" t="s">
        <v>1</v>
      </c>
    </row>
    <row r="114" spans="1:4" ht="15.75" x14ac:dyDescent="0.25">
      <c r="A114" s="10" t="s">
        <v>60</v>
      </c>
      <c r="B114" s="1">
        <v>12500</v>
      </c>
      <c r="C114" s="2">
        <v>16.66666</v>
      </c>
      <c r="D114" s="11">
        <f>Таблица25[[#This Row],[м3.]]/Таблица25[[#This Row],[шт в м3]]</f>
        <v>750.00030000011998</v>
      </c>
    </row>
    <row r="115" spans="1:4" ht="15.75" x14ac:dyDescent="0.25">
      <c r="A115" s="10" t="s">
        <v>61</v>
      </c>
      <c r="B115" s="1">
        <v>12500</v>
      </c>
      <c r="C115" s="2">
        <v>11.11111</v>
      </c>
      <c r="D115" s="11">
        <f>Таблица25[[#This Row],[м3.]]/Таблица25[[#This Row],[шт в м3]]</f>
        <v>1125.0001125000113</v>
      </c>
    </row>
    <row r="116" spans="1:4" ht="15.75" x14ac:dyDescent="0.25">
      <c r="A116" s="10" t="s">
        <v>62</v>
      </c>
      <c r="B116" s="1">
        <v>12500</v>
      </c>
      <c r="C116" s="2">
        <v>8.3333329999999997</v>
      </c>
      <c r="D116" s="11">
        <f>Таблица25[[#This Row],[м3.]]/Таблица25[[#This Row],[шт в м3]]</f>
        <v>1500.0000600000023</v>
      </c>
    </row>
    <row r="117" spans="1:4" ht="15.75" x14ac:dyDescent="0.25">
      <c r="A117" s="10" t="s">
        <v>63</v>
      </c>
      <c r="B117" s="1">
        <v>12500</v>
      </c>
      <c r="C117" s="2">
        <v>7.407407407</v>
      </c>
      <c r="D117" s="11">
        <f>Таблица25[[#This Row],[м3.]]/Таблица25[[#This Row],[шт в м3]]</f>
        <v>1687.5000000928126</v>
      </c>
    </row>
    <row r="118" spans="1:4" ht="15.75" x14ac:dyDescent="0.25">
      <c r="A118" s="10" t="s">
        <v>64</v>
      </c>
      <c r="B118" s="1">
        <v>12500</v>
      </c>
      <c r="C118" s="2">
        <v>5.5555554999999996</v>
      </c>
      <c r="D118" s="11">
        <f>Таблица25[[#This Row],[м3.]]/Таблица25[[#This Row],[шт в м3]]</f>
        <v>2250.0000225000003</v>
      </c>
    </row>
    <row r="119" spans="1:4" ht="15.75" x14ac:dyDescent="0.25">
      <c r="A119" s="10" t="s">
        <v>65</v>
      </c>
      <c r="B119" s="1">
        <v>12500</v>
      </c>
      <c r="C119" s="2">
        <v>4.1666666000000001</v>
      </c>
      <c r="D119" s="11">
        <f>Таблица25[[#This Row],[м3.]]/Таблица25[[#This Row],[шт в м3]]</f>
        <v>3000.0000480000008</v>
      </c>
    </row>
    <row r="120" spans="1:4" ht="15.75" x14ac:dyDescent="0.25">
      <c r="A120" s="10" t="s">
        <v>165</v>
      </c>
      <c r="B120" s="1">
        <v>12500</v>
      </c>
      <c r="C120" s="2">
        <v>66.666666000000006</v>
      </c>
      <c r="D120" s="11">
        <f>Таблица25[[#This Row],[м3.]]/Таблица25[[#This Row],[шт в м3]]</f>
        <v>187.50000187500001</v>
      </c>
    </row>
    <row r="121" spans="1:4" ht="15.75" x14ac:dyDescent="0.25">
      <c r="A121" s="10" t="s">
        <v>66</v>
      </c>
      <c r="B121" s="1">
        <v>12500</v>
      </c>
      <c r="C121" s="2">
        <v>66.666666000000006</v>
      </c>
      <c r="D121" s="11">
        <f>Таблица25[[#This Row],[м3.]]/Таблица25[[#This Row],[шт в м3]]</f>
        <v>187.50000187500001</v>
      </c>
    </row>
    <row r="122" spans="1:4" ht="15.75" x14ac:dyDescent="0.25">
      <c r="A122" s="10" t="s">
        <v>67</v>
      </c>
      <c r="B122" s="1">
        <v>12500</v>
      </c>
      <c r="C122" s="2">
        <v>44.444443999999997</v>
      </c>
      <c r="D122" s="11">
        <f>Таблица25[[#This Row],[м3.]]/Таблица25[[#This Row],[шт в м3]]</f>
        <v>281.25000281250004</v>
      </c>
    </row>
    <row r="123" spans="1:4" ht="15.75" x14ac:dyDescent="0.25">
      <c r="A123" s="10" t="s">
        <v>68</v>
      </c>
      <c r="B123" s="1">
        <v>12500</v>
      </c>
      <c r="C123" s="2">
        <v>41.666665999999999</v>
      </c>
      <c r="D123" s="11">
        <f>Таблица25[[#This Row],[м3.]]/Таблица25[[#This Row],[шт в м3]]</f>
        <v>300.00000480000006</v>
      </c>
    </row>
    <row r="124" spans="1:4" ht="15.75" x14ac:dyDescent="0.25">
      <c r="A124" s="10" t="s">
        <v>69</v>
      </c>
      <c r="B124" s="1">
        <v>12500</v>
      </c>
      <c r="C124" s="2">
        <v>27.777777</v>
      </c>
      <c r="D124" s="11">
        <f>Таблица25[[#This Row],[м3.]]/Таблица25[[#This Row],[шт в м3]]</f>
        <v>450.00001260000033</v>
      </c>
    </row>
    <row r="125" spans="1:4" ht="15.75" x14ac:dyDescent="0.25">
      <c r="A125" s="10" t="s">
        <v>70</v>
      </c>
      <c r="B125" s="1">
        <v>12500</v>
      </c>
      <c r="C125" s="2">
        <v>20.833333</v>
      </c>
      <c r="D125" s="11">
        <f>Таблица25[[#This Row],[м3.]]/Таблица25[[#This Row],[шт в м3]]</f>
        <v>600.00000960000011</v>
      </c>
    </row>
    <row r="126" spans="1:4" ht="15.75" x14ac:dyDescent="0.25">
      <c r="A126" s="10" t="s">
        <v>71</v>
      </c>
      <c r="B126" s="1">
        <v>12500</v>
      </c>
      <c r="C126" s="2">
        <v>33.333333000000003</v>
      </c>
      <c r="D126" s="11">
        <f>Таблица25[[#This Row],[м3.]]/Таблица25[[#This Row],[шт в м3]]</f>
        <v>375.00000375000002</v>
      </c>
    </row>
    <row r="127" spans="1:4" ht="15.75" x14ac:dyDescent="0.25">
      <c r="A127" s="10" t="s">
        <v>72</v>
      </c>
      <c r="B127" s="1">
        <v>12500</v>
      </c>
      <c r="C127" s="2">
        <v>22.222221999999999</v>
      </c>
      <c r="D127" s="11">
        <f>Таблица25[[#This Row],[м3.]]/Таблица25[[#This Row],[шт в м3]]</f>
        <v>562.50000562500009</v>
      </c>
    </row>
    <row r="128" spans="1:4" ht="15.75" x14ac:dyDescent="0.25">
      <c r="A128" s="10" t="s">
        <v>73</v>
      </c>
      <c r="B128" s="1">
        <v>12500</v>
      </c>
      <c r="C128" s="2">
        <v>16.666665999999999</v>
      </c>
      <c r="D128" s="11">
        <f>Таблица25[[#This Row],[м3.]]/Таблица25[[#This Row],[шт в м3]]</f>
        <v>750.00003000000117</v>
      </c>
    </row>
    <row r="129" spans="1:4" ht="23.25" x14ac:dyDescent="0.25">
      <c r="A129" s="8" t="s">
        <v>44</v>
      </c>
      <c r="B129" s="5" t="s">
        <v>3</v>
      </c>
      <c r="C129" s="4" t="s">
        <v>10</v>
      </c>
      <c r="D129" s="9" t="s">
        <v>1</v>
      </c>
    </row>
    <row r="130" spans="1:4" ht="15.75" x14ac:dyDescent="0.25">
      <c r="A130" s="10" t="s">
        <v>101</v>
      </c>
      <c r="B130" s="1">
        <v>16000</v>
      </c>
      <c r="C130" s="2">
        <v>16.66666</v>
      </c>
      <c r="D130" s="11">
        <f>Таблица26[[#This Row],[м3.]]/Таблица26[[#This Row],[шт в м3]]</f>
        <v>960.00038400015353</v>
      </c>
    </row>
    <row r="131" spans="1:4" ht="15.75" x14ac:dyDescent="0.25">
      <c r="A131" s="10" t="s">
        <v>102</v>
      </c>
      <c r="B131" s="1">
        <v>16000</v>
      </c>
      <c r="C131" s="2">
        <v>11.11111</v>
      </c>
      <c r="D131" s="11">
        <f>Таблица26[[#This Row],[м3.]]/Таблица26[[#This Row],[шт в м3]]</f>
        <v>1440.0001440000144</v>
      </c>
    </row>
    <row r="132" spans="1:4" ht="15.75" x14ac:dyDescent="0.25">
      <c r="A132" s="10" t="s">
        <v>103</v>
      </c>
      <c r="B132" s="1">
        <v>16000</v>
      </c>
      <c r="C132" s="2">
        <v>8.3333329999999997</v>
      </c>
      <c r="D132" s="11">
        <f>Таблица26[[#This Row],[м3.]]/Таблица26[[#This Row],[шт в м3]]</f>
        <v>1920.0000768000032</v>
      </c>
    </row>
    <row r="133" spans="1:4" ht="15.75" x14ac:dyDescent="0.25">
      <c r="A133" s="10" t="s">
        <v>104</v>
      </c>
      <c r="B133" s="1">
        <v>16000</v>
      </c>
      <c r="C133" s="2">
        <v>7.407407407</v>
      </c>
      <c r="D133" s="11">
        <f>Таблица26[[#This Row],[м3.]]/Таблица26[[#This Row],[шт в м3]]</f>
        <v>2160.0000001188</v>
      </c>
    </row>
    <row r="134" spans="1:4" ht="15.75" x14ac:dyDescent="0.25">
      <c r="A134" s="10" t="s">
        <v>105</v>
      </c>
      <c r="B134" s="1">
        <v>16000</v>
      </c>
      <c r="C134" s="2">
        <v>5.5555554999999996</v>
      </c>
      <c r="D134" s="11">
        <f>Таблица26[[#This Row],[м3.]]/Таблица26[[#This Row],[шт в м3]]</f>
        <v>2880.0000288000006</v>
      </c>
    </row>
    <row r="135" spans="1:4" ht="15.75" x14ac:dyDescent="0.25">
      <c r="A135" s="10" t="s">
        <v>166</v>
      </c>
      <c r="B135" s="1">
        <v>16000</v>
      </c>
      <c r="C135" s="2">
        <v>4.1666666000000001</v>
      </c>
      <c r="D135" s="11">
        <f>Таблица26[[#This Row],[м3.]]/Таблица26[[#This Row],[шт в м3]]</f>
        <v>3840.000061440001</v>
      </c>
    </row>
    <row r="136" spans="1:4" ht="15.75" x14ac:dyDescent="0.25">
      <c r="A136" s="10" t="s">
        <v>106</v>
      </c>
      <c r="B136" s="1">
        <v>16000</v>
      </c>
      <c r="C136" s="2">
        <v>66.666666000000006</v>
      </c>
      <c r="D136" s="11">
        <f>Таблица26[[#This Row],[м3.]]/Таблица26[[#This Row],[шт в м3]]</f>
        <v>240.0000024</v>
      </c>
    </row>
    <row r="137" spans="1:4" ht="15.75" x14ac:dyDescent="0.25">
      <c r="A137" s="10" t="s">
        <v>107</v>
      </c>
      <c r="B137" s="1">
        <v>16000</v>
      </c>
      <c r="C137" s="2">
        <v>66.666666000000006</v>
      </c>
      <c r="D137" s="11">
        <f>Таблица26[[#This Row],[м3.]]/Таблица26[[#This Row],[шт в м3]]</f>
        <v>240.0000024</v>
      </c>
    </row>
    <row r="138" spans="1:4" ht="15.75" x14ac:dyDescent="0.25">
      <c r="A138" s="10" t="s">
        <v>108</v>
      </c>
      <c r="B138" s="1">
        <v>16000</v>
      </c>
      <c r="C138" s="2">
        <v>44.444443999999997</v>
      </c>
      <c r="D138" s="11">
        <f>Таблица26[[#This Row],[м3.]]/Таблица26[[#This Row],[шт в м3]]</f>
        <v>360.00000360000007</v>
      </c>
    </row>
    <row r="139" spans="1:4" ht="15.75" x14ac:dyDescent="0.25">
      <c r="A139" s="10" t="s">
        <v>109</v>
      </c>
      <c r="B139" s="1">
        <v>16000</v>
      </c>
      <c r="C139" s="2">
        <v>41.666665999999999</v>
      </c>
      <c r="D139" s="11">
        <f>Таблица26[[#This Row],[м3.]]/Таблица26[[#This Row],[шт в м3]]</f>
        <v>384.00000614400011</v>
      </c>
    </row>
    <row r="140" spans="1:4" ht="15.75" x14ac:dyDescent="0.25">
      <c r="A140" s="10" t="s">
        <v>110</v>
      </c>
      <c r="B140" s="1">
        <v>16000</v>
      </c>
      <c r="C140" s="2">
        <v>27.777777</v>
      </c>
      <c r="D140" s="11">
        <f>Таблица26[[#This Row],[м3.]]/Таблица26[[#This Row],[шт в м3]]</f>
        <v>576.00001612800042</v>
      </c>
    </row>
    <row r="141" spans="1:4" ht="15.75" x14ac:dyDescent="0.25">
      <c r="A141" s="10" t="s">
        <v>111</v>
      </c>
      <c r="B141" s="1">
        <v>16000</v>
      </c>
      <c r="C141" s="2">
        <v>20.833333</v>
      </c>
      <c r="D141" s="11">
        <f>Таблица26[[#This Row],[м3.]]/Таблица26[[#This Row],[шт в м3]]</f>
        <v>768.00001228800022</v>
      </c>
    </row>
    <row r="142" spans="1:4" ht="15.75" x14ac:dyDescent="0.25">
      <c r="A142" s="10" t="s">
        <v>112</v>
      </c>
      <c r="B142" s="1">
        <v>16000</v>
      </c>
      <c r="C142" s="2">
        <v>33.333333000000003</v>
      </c>
      <c r="D142" s="11">
        <f>Таблица26[[#This Row],[м3.]]/Таблица26[[#This Row],[шт в м3]]</f>
        <v>480.0000048</v>
      </c>
    </row>
    <row r="143" spans="1:4" ht="15.75" x14ac:dyDescent="0.25">
      <c r="A143" s="10" t="s">
        <v>113</v>
      </c>
      <c r="B143" s="1">
        <v>16000</v>
      </c>
      <c r="C143" s="2">
        <v>22.222221999999999</v>
      </c>
      <c r="D143" s="11">
        <f>Таблица26[[#This Row],[м3.]]/Таблица26[[#This Row],[шт в м3]]</f>
        <v>720.00000720000014</v>
      </c>
    </row>
    <row r="144" spans="1:4" ht="15.75" x14ac:dyDescent="0.25">
      <c r="A144" s="10" t="s">
        <v>114</v>
      </c>
      <c r="B144" s="1">
        <v>16000</v>
      </c>
      <c r="C144" s="2">
        <v>16.666665999999999</v>
      </c>
      <c r="D144" s="11">
        <f>Таблица26[[#This Row],[м3.]]/Таблица26[[#This Row],[шт в м3]]</f>
        <v>960.00003840000159</v>
      </c>
    </row>
    <row r="145" spans="1:4" ht="23.25" x14ac:dyDescent="0.25">
      <c r="A145" s="8" t="s">
        <v>84</v>
      </c>
      <c r="B145" s="5" t="s">
        <v>3</v>
      </c>
      <c r="C145" s="4" t="s">
        <v>10</v>
      </c>
      <c r="D145" s="9" t="s">
        <v>1</v>
      </c>
    </row>
    <row r="146" spans="1:4" ht="15.75" x14ac:dyDescent="0.25">
      <c r="A146" s="10" t="s">
        <v>4</v>
      </c>
      <c r="B146" s="1">
        <v>8000</v>
      </c>
      <c r="C146" s="3">
        <v>66</v>
      </c>
      <c r="D146" s="11">
        <f>Таблица28[[#This Row],[м3.]]/Таблица28[[#This Row],[шт в м3]]</f>
        <v>121.21212121212122</v>
      </c>
    </row>
    <row r="147" spans="1:4" ht="15.75" x14ac:dyDescent="0.25">
      <c r="A147" s="10" t="s">
        <v>5</v>
      </c>
      <c r="B147" s="1">
        <v>8000</v>
      </c>
      <c r="C147" s="3">
        <v>44</v>
      </c>
      <c r="D147" s="11">
        <f>Таблица28[[#This Row],[м3.]]/Таблица28[[#This Row],[шт в м3]]</f>
        <v>181.81818181818181</v>
      </c>
    </row>
    <row r="148" spans="1:4" ht="15.75" x14ac:dyDescent="0.25">
      <c r="A148" s="10" t="s">
        <v>6</v>
      </c>
      <c r="B148" s="1">
        <v>9000</v>
      </c>
      <c r="C148" s="3">
        <v>41</v>
      </c>
      <c r="D148" s="11">
        <f>Таблица28[[#This Row],[м3.]]/Таблица28[[#This Row],[шт в м3]]</f>
        <v>219.51219512195121</v>
      </c>
    </row>
    <row r="149" spans="1:4" ht="15.75" x14ac:dyDescent="0.25">
      <c r="A149" s="10" t="s">
        <v>7</v>
      </c>
      <c r="B149" s="1">
        <v>9000</v>
      </c>
      <c r="C149" s="3">
        <v>27</v>
      </c>
      <c r="D149" s="11">
        <f>Таблица28[[#This Row],[м3.]]/Таблица28[[#This Row],[шт в м3]]</f>
        <v>333.33333333333331</v>
      </c>
    </row>
    <row r="150" spans="1:4" ht="15.75" x14ac:dyDescent="0.25">
      <c r="A150" s="10" t="s">
        <v>8</v>
      </c>
      <c r="B150" s="1">
        <v>9000</v>
      </c>
      <c r="C150" s="3">
        <v>33</v>
      </c>
      <c r="D150" s="11">
        <f>Таблица28[[#This Row],[м3.]]/Таблица28[[#This Row],[шт в м3]]</f>
        <v>272.72727272727275</v>
      </c>
    </row>
    <row r="151" spans="1:4" ht="15.75" x14ac:dyDescent="0.25">
      <c r="A151" s="10" t="s">
        <v>9</v>
      </c>
      <c r="B151" s="1">
        <v>9000</v>
      </c>
      <c r="C151" s="3">
        <v>22</v>
      </c>
      <c r="D151" s="11">
        <f>Таблица28[[#This Row],[м3.]]/Таблица28[[#This Row],[шт в м3]]</f>
        <v>409.09090909090907</v>
      </c>
    </row>
    <row r="152" spans="1:4" ht="23.25" x14ac:dyDescent="0.25">
      <c r="A152" s="8" t="s">
        <v>47</v>
      </c>
      <c r="B152" s="5" t="s">
        <v>3</v>
      </c>
      <c r="C152" s="4" t="s">
        <v>10</v>
      </c>
      <c r="D152" s="9" t="s">
        <v>1</v>
      </c>
    </row>
    <row r="153" spans="1:4" ht="15.75" x14ac:dyDescent="0.25">
      <c r="A153" s="10" t="s">
        <v>48</v>
      </c>
      <c r="B153" s="1">
        <v>40000</v>
      </c>
      <c r="C153" s="2">
        <v>18.466999999999999</v>
      </c>
      <c r="D153" s="11">
        <f>Таблица29[[#This Row],[м3.]]/Таблица29[[#This Row],[шт в м3]]</f>
        <v>2166.0258840093143</v>
      </c>
    </row>
    <row r="154" spans="1:4" ht="15.75" x14ac:dyDescent="0.25">
      <c r="A154" s="10" t="s">
        <v>49</v>
      </c>
      <c r="B154" s="1">
        <v>40000</v>
      </c>
      <c r="C154" s="2">
        <v>12.0992</v>
      </c>
      <c r="D154" s="11">
        <f>Таблица29[[#This Row],[м3.]]/Таблица29[[#This Row],[шт в м3]]</f>
        <v>3306.0037027241469</v>
      </c>
    </row>
    <row r="155" spans="1:4" ht="15.75" x14ac:dyDescent="0.25">
      <c r="A155" s="10" t="s">
        <v>50</v>
      </c>
      <c r="B155" s="1">
        <v>40000</v>
      </c>
      <c r="C155" s="2">
        <v>8.9960000000000004</v>
      </c>
      <c r="D155" s="11">
        <f>Таблица29[[#This Row],[м3.]]/Таблица29[[#This Row],[шт в м3]]</f>
        <v>4446.4206313917293</v>
      </c>
    </row>
    <row r="156" spans="1:4" ht="15.75" x14ac:dyDescent="0.25">
      <c r="A156" s="10" t="s">
        <v>51</v>
      </c>
      <c r="B156" s="1">
        <v>40000</v>
      </c>
      <c r="C156" s="2">
        <v>7.9270699999999996</v>
      </c>
      <c r="D156" s="11">
        <f>Таблица29[[#This Row],[м3.]]/Таблица29[[#This Row],[шт в м3]]</f>
        <v>5046.0006029970727</v>
      </c>
    </row>
    <row r="157" spans="1:4" ht="15.75" x14ac:dyDescent="0.25">
      <c r="A157" s="10" t="s">
        <v>52</v>
      </c>
      <c r="B157" s="1">
        <v>40000</v>
      </c>
      <c r="C157" s="2">
        <v>5.8944879999999999</v>
      </c>
      <c r="D157" s="11">
        <f>Таблица29[[#This Row],[м3.]]/Таблица29[[#This Row],[шт в м3]]</f>
        <v>6786.0007518888833</v>
      </c>
    </row>
    <row r="158" spans="1:4" ht="15.75" x14ac:dyDescent="0.25">
      <c r="A158" s="10" t="s">
        <v>53</v>
      </c>
      <c r="B158" s="1">
        <v>40000</v>
      </c>
      <c r="C158" s="2">
        <v>4.3830799999999996</v>
      </c>
      <c r="D158" s="11">
        <f>Таблица29[[#This Row],[м3.]]/Таблица29[[#This Row],[шт в м3]]</f>
        <v>9126.002719548811</v>
      </c>
    </row>
    <row r="159" spans="1:4" ht="15.75" x14ac:dyDescent="0.25">
      <c r="A159" s="10" t="s">
        <v>117</v>
      </c>
      <c r="B159" s="1">
        <v>40000</v>
      </c>
      <c r="C159" s="2">
        <v>20.576000000000001</v>
      </c>
      <c r="D159" s="11">
        <f>Таблица29[[#This Row],[м3.]]/Таблица29[[#This Row],[шт в м3]]</f>
        <v>1944.0124416796266</v>
      </c>
    </row>
    <row r="160" spans="1:4" ht="15.75" x14ac:dyDescent="0.25">
      <c r="A160" s="10" t="s">
        <v>118</v>
      </c>
      <c r="B160" s="1">
        <v>40000</v>
      </c>
      <c r="C160" s="2">
        <v>13.227510000000001</v>
      </c>
      <c r="D160" s="11">
        <f>Таблица29[[#This Row],[м3.]]/Таблица29[[#This Row],[шт в м3]]</f>
        <v>3024.00073785618</v>
      </c>
    </row>
    <row r="161" spans="1:4" ht="15.75" x14ac:dyDescent="0.25">
      <c r="A161" s="10" t="s">
        <v>119</v>
      </c>
      <c r="B161" s="1">
        <v>40000</v>
      </c>
      <c r="C161" s="2">
        <v>8.9960000000000004</v>
      </c>
      <c r="D161" s="11">
        <f>Таблица29[[#This Row],[м3.]]/Таблица29[[#This Row],[шт в м3]]</f>
        <v>4446.4206313917293</v>
      </c>
    </row>
    <row r="162" spans="1:4" ht="15.75" x14ac:dyDescent="0.25">
      <c r="A162" s="10" t="s">
        <v>120</v>
      </c>
      <c r="B162" s="1">
        <v>40000</v>
      </c>
      <c r="C162" s="2">
        <v>8.5034010000000002</v>
      </c>
      <c r="D162" s="11">
        <f>Таблица29[[#This Row],[м3.]]/Таблица29[[#This Row],[шт в м3]]</f>
        <v>4704.0001994496088</v>
      </c>
    </row>
    <row r="163" spans="1:4" ht="15.75" x14ac:dyDescent="0.25">
      <c r="A163" s="10" t="s">
        <v>121</v>
      </c>
      <c r="B163" s="1">
        <v>40000</v>
      </c>
      <c r="C163" s="2">
        <v>6.2656640000000001</v>
      </c>
      <c r="D163" s="11">
        <f>Таблица29[[#This Row],[м3.]]/Таблица29[[#This Row],[шт в м3]]</f>
        <v>6384.0001634304044</v>
      </c>
    </row>
    <row r="164" spans="1:4" ht="16.5" thickBot="1" x14ac:dyDescent="0.3">
      <c r="A164" s="12" t="s">
        <v>122</v>
      </c>
      <c r="B164" s="13">
        <v>40000</v>
      </c>
      <c r="C164" s="14">
        <v>4.6168050000000003</v>
      </c>
      <c r="D164" s="15">
        <f>Таблица29[[#This Row],[м3.]]/Таблица29[[#This Row],[шт в м3]]</f>
        <v>8664.0003205680114</v>
      </c>
    </row>
    <row r="165" spans="1:4" ht="15.75" thickTop="1" x14ac:dyDescent="0.25"/>
  </sheetData>
  <mergeCells count="3">
    <mergeCell ref="B3:D3"/>
    <mergeCell ref="A1:D1"/>
    <mergeCell ref="B2:D2"/>
  </mergeCells>
  <pageMargins left="0.7" right="0.7" top="0.75" bottom="0.75" header="0.3" footer="0.3"/>
  <pageSetup paperSize="9" scale="53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18.01.2023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Мельников</dc:creator>
  <cp:lastModifiedBy>Пользователь Windows</cp:lastModifiedBy>
  <cp:lastPrinted>2022-11-15T06:49:29Z</cp:lastPrinted>
  <dcterms:created xsi:type="dcterms:W3CDTF">2015-06-05T18:19:34Z</dcterms:created>
  <dcterms:modified xsi:type="dcterms:W3CDTF">2023-02-16T10:49:38Z</dcterms:modified>
</cp:coreProperties>
</file>